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02 採石班\B03【税制】\B0301_軽油引取税免税措置（3年に1回）\R6fy_要求\20230512_実態調査\"/>
    </mc:Choice>
  </mc:AlternateContent>
  <xr:revisionPtr revIDLastSave="0" documentId="13_ncr:1_{035AFFB9-291A-4C6D-A833-E78BAB7C3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石灰石鉱業協会" sheetId="2" r:id="rId1"/>
  </sheets>
  <definedNames>
    <definedName name="_xlnm._FilterDatabase" localSheetId="0" hidden="1">石灰石鉱業協会!$A$3:$AI$56</definedName>
    <definedName name="_xlnm.Print_Area" localSheetId="0">石灰石鉱業協会!$A$4:$AI$9</definedName>
    <definedName name="_xlnm.Print_Titles" localSheetId="0">石灰石鉱業協会!$4:$6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3" i="2" l="1"/>
  <c r="G75" i="2" l="1"/>
  <c r="G72" i="2"/>
  <c r="AX134" i="2" l="1"/>
  <c r="AM132" i="2"/>
  <c r="S131" i="2"/>
  <c r="T131" i="2" s="1"/>
  <c r="S130" i="2"/>
  <c r="T130" i="2" s="1"/>
  <c r="S129" i="2"/>
  <c r="T129" i="2" s="1"/>
  <c r="R123" i="2"/>
  <c r="R120" i="2" s="1"/>
  <c r="Q123" i="2"/>
  <c r="Q120" i="2"/>
  <c r="G120" i="2"/>
  <c r="Q117" i="2"/>
  <c r="G117" i="2"/>
  <c r="Q113" i="2"/>
  <c r="G113" i="2"/>
  <c r="Q110" i="2"/>
  <c r="G110" i="2"/>
  <c r="R105" i="2"/>
  <c r="S105" i="2" s="1"/>
  <c r="T105" i="2" s="1"/>
  <c r="Q105" i="2"/>
  <c r="G105" i="2"/>
  <c r="AM100" i="2"/>
  <c r="R97" i="2"/>
  <c r="S97" i="2" s="1"/>
  <c r="T97" i="2" s="1"/>
  <c r="Q97" i="2"/>
  <c r="M97" i="2"/>
  <c r="G97" i="2"/>
  <c r="S92" i="2"/>
  <c r="T92" i="2" s="1"/>
  <c r="R92" i="2"/>
  <c r="Q92" i="2"/>
  <c r="M92" i="2"/>
  <c r="G92" i="2"/>
  <c r="R87" i="2"/>
  <c r="S87" i="2" s="1"/>
  <c r="T87" i="2" s="1"/>
  <c r="Q87" i="2"/>
  <c r="M87" i="2"/>
  <c r="G87" i="2"/>
  <c r="R84" i="2"/>
  <c r="S84" i="2" s="1"/>
  <c r="T84" i="2" s="1"/>
  <c r="Q84" i="2"/>
  <c r="M84" i="2"/>
  <c r="G84" i="2"/>
  <c r="R81" i="2"/>
  <c r="S81" i="2" s="1"/>
  <c r="T81" i="2" s="1"/>
  <c r="Q81" i="2"/>
  <c r="M81" i="2"/>
  <c r="G81" i="2"/>
  <c r="S78" i="2"/>
  <c r="T78" i="2" s="1"/>
  <c r="R78" i="2"/>
  <c r="Q78" i="2"/>
  <c r="M78" i="2"/>
  <c r="G78" i="2"/>
  <c r="R75" i="2"/>
  <c r="S75" i="2" s="1"/>
  <c r="T75" i="2" s="1"/>
  <c r="Q75" i="2"/>
  <c r="M75" i="2"/>
  <c r="R72" i="2"/>
  <c r="S72" i="2" s="1"/>
  <c r="T72" i="2" s="1"/>
  <c r="Q72" i="2"/>
  <c r="M72" i="2"/>
  <c r="S66" i="2"/>
  <c r="T66" i="2" s="1"/>
  <c r="R66" i="2"/>
  <c r="Q66" i="2"/>
  <c r="M66" i="2"/>
  <c r="G66" i="2"/>
  <c r="R62" i="2"/>
  <c r="S62" i="2" s="1"/>
  <c r="T62" i="2" s="1"/>
  <c r="Q62" i="2"/>
  <c r="M62" i="2"/>
  <c r="G62" i="2"/>
  <c r="AM57" i="2"/>
  <c r="S56" i="2"/>
  <c r="T56" i="2" s="1"/>
  <c r="Q56" i="2"/>
  <c r="S55" i="2"/>
  <c r="T55" i="2" s="1"/>
  <c r="Q55" i="2"/>
  <c r="S54" i="2"/>
  <c r="T54" i="2" s="1"/>
  <c r="Q54" i="2"/>
  <c r="T53" i="2"/>
  <c r="S53" i="2"/>
  <c r="Q53" i="2"/>
  <c r="S52" i="2"/>
  <c r="T52" i="2" s="1"/>
  <c r="Q52" i="2"/>
  <c r="S51" i="2"/>
  <c r="T51" i="2" s="1"/>
  <c r="Q51" i="2"/>
  <c r="S50" i="2"/>
  <c r="T50" i="2" s="1"/>
  <c r="Q50" i="2"/>
  <c r="S49" i="2"/>
  <c r="T49" i="2" s="1"/>
  <c r="Q49" i="2"/>
  <c r="S48" i="2"/>
  <c r="T48" i="2" s="1"/>
  <c r="Q48" i="2"/>
  <c r="S47" i="2"/>
  <c r="T47" i="2" s="1"/>
  <c r="Q47" i="2"/>
  <c r="S46" i="2"/>
  <c r="T46" i="2" s="1"/>
  <c r="Q46" i="2"/>
  <c r="S45" i="2"/>
  <c r="T45" i="2" s="1"/>
  <c r="Q45" i="2"/>
  <c r="S44" i="2"/>
  <c r="T44" i="2" s="1"/>
  <c r="Q44" i="2"/>
  <c r="S43" i="2"/>
  <c r="T43" i="2" s="1"/>
  <c r="Q43" i="2"/>
  <c r="S42" i="2"/>
  <c r="T42" i="2" s="1"/>
  <c r="Q42" i="2"/>
  <c r="T41" i="2"/>
  <c r="S41" i="2"/>
  <c r="Q41" i="2"/>
  <c r="S40" i="2"/>
  <c r="T40" i="2" s="1"/>
  <c r="Q40" i="2"/>
  <c r="S39" i="2"/>
  <c r="T39" i="2" s="1"/>
  <c r="Q39" i="2"/>
  <c r="S38" i="2"/>
  <c r="T38" i="2" s="1"/>
  <c r="Q38" i="2"/>
  <c r="S37" i="2"/>
  <c r="T37" i="2" s="1"/>
  <c r="Q37" i="2"/>
  <c r="S36" i="2"/>
  <c r="T36" i="2" s="1"/>
  <c r="Q36" i="2"/>
  <c r="S35" i="2"/>
  <c r="T35" i="2" s="1"/>
  <c r="Q35" i="2"/>
  <c r="S34" i="2"/>
  <c r="T34" i="2" s="1"/>
  <c r="Q34" i="2"/>
  <c r="S33" i="2"/>
  <c r="T33" i="2" s="1"/>
  <c r="Q33" i="2"/>
  <c r="S32" i="2"/>
  <c r="T32" i="2" s="1"/>
  <c r="Q32" i="2"/>
  <c r="S31" i="2"/>
  <c r="T31" i="2" s="1"/>
  <c r="Q31" i="2"/>
  <c r="S30" i="2"/>
  <c r="T30" i="2" s="1"/>
  <c r="Q30" i="2"/>
  <c r="T29" i="2"/>
  <c r="S29" i="2"/>
  <c r="Q29" i="2"/>
  <c r="S28" i="2"/>
  <c r="T28" i="2" s="1"/>
  <c r="Q28" i="2"/>
  <c r="S27" i="2"/>
  <c r="T27" i="2" s="1"/>
  <c r="Q27" i="2"/>
  <c r="S26" i="2"/>
  <c r="T26" i="2" s="1"/>
  <c r="Q26" i="2"/>
  <c r="S25" i="2"/>
  <c r="T25" i="2" s="1"/>
  <c r="Q25" i="2"/>
  <c r="S24" i="2"/>
  <c r="T24" i="2" s="1"/>
  <c r="Q24" i="2"/>
  <c r="S23" i="2"/>
  <c r="T23" i="2" s="1"/>
  <c r="Q23" i="2"/>
  <c r="S22" i="2"/>
  <c r="T22" i="2" s="1"/>
  <c r="Q22" i="2"/>
  <c r="S21" i="2"/>
  <c r="T21" i="2" s="1"/>
  <c r="Q21" i="2"/>
  <c r="S20" i="2"/>
  <c r="T20" i="2" s="1"/>
  <c r="Q20" i="2"/>
  <c r="S19" i="2"/>
  <c r="T19" i="2" s="1"/>
  <c r="Q19" i="2"/>
  <c r="S18" i="2"/>
  <c r="T18" i="2" s="1"/>
  <c r="Q18" i="2"/>
  <c r="T17" i="2"/>
  <c r="S17" i="2"/>
  <c r="Q17" i="2"/>
  <c r="S16" i="2"/>
  <c r="T16" i="2" s="1"/>
  <c r="Q16" i="2"/>
  <c r="S15" i="2"/>
  <c r="T15" i="2" s="1"/>
  <c r="Q15" i="2"/>
  <c r="S14" i="2"/>
  <c r="T14" i="2" s="1"/>
  <c r="Q14" i="2"/>
  <c r="S13" i="2"/>
  <c r="T13" i="2" s="1"/>
  <c r="Q13" i="2"/>
  <c r="S12" i="2"/>
  <c r="T12" i="2" s="1"/>
  <c r="Q12" i="2"/>
  <c r="S11" i="2"/>
  <c r="T11" i="2" s="1"/>
  <c r="Q11" i="2"/>
  <c r="S9" i="2"/>
  <c r="T9" i="2" s="1"/>
  <c r="Q9" i="2"/>
  <c r="S8" i="2"/>
  <c r="T8" i="2" s="1"/>
  <c r="Q8" i="2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62" i="2" s="1"/>
  <c r="S7" i="2"/>
  <c r="T7" i="2" s="1"/>
  <c r="Q7" i="2"/>
  <c r="S120" i="2" l="1"/>
  <c r="T120" i="2" s="1"/>
  <c r="R117" i="2"/>
  <c r="G134" i="2"/>
  <c r="H134" i="2"/>
  <c r="S123" i="2"/>
  <c r="T123" i="2" s="1"/>
  <c r="B66" i="2"/>
  <c r="B72" i="2" s="1"/>
  <c r="B75" i="2" s="1"/>
  <c r="B78" i="2" s="1"/>
  <c r="B81" i="2" s="1"/>
  <c r="B84" i="2" s="1"/>
  <c r="B87" i="2" s="1"/>
  <c r="B92" i="2" s="1"/>
  <c r="B97" i="2" s="1"/>
  <c r="B105" i="2" s="1"/>
  <c r="B110" i="2" s="1"/>
  <c r="B113" i="2" s="1"/>
  <c r="B117" i="2" s="1"/>
  <c r="B120" i="2" s="1"/>
  <c r="B123" i="2" s="1"/>
  <c r="B129" i="2" s="1"/>
  <c r="B130" i="2" s="1"/>
  <c r="B131" i="2" s="1"/>
  <c r="C63" i="2"/>
  <c r="C64" i="2" s="1"/>
  <c r="C65" i="2" s="1"/>
  <c r="C67" i="2" s="1"/>
  <c r="C68" i="2" s="1"/>
  <c r="C69" i="2" s="1"/>
  <c r="C70" i="2" s="1"/>
  <c r="C71" i="2" s="1"/>
  <c r="C73" i="2" s="1"/>
  <c r="C74" i="2" s="1"/>
  <c r="C76" i="2" s="1"/>
  <c r="C77" i="2" s="1"/>
  <c r="C79" i="2" s="1"/>
  <c r="C80" i="2" s="1"/>
  <c r="C82" i="2" s="1"/>
  <c r="C83" i="2" s="1"/>
  <c r="C85" i="2" s="1"/>
  <c r="C86" i="2" s="1"/>
  <c r="C88" i="2" s="1"/>
  <c r="C89" i="2" s="1"/>
  <c r="C90" i="2" s="1"/>
  <c r="C91" i="2" s="1"/>
  <c r="C93" i="2" s="1"/>
  <c r="C94" i="2" s="1"/>
  <c r="C95" i="2" s="1"/>
  <c r="C96" i="2" s="1"/>
  <c r="C98" i="2" s="1"/>
  <c r="C99" i="2" s="1"/>
  <c r="C106" i="2" s="1"/>
  <c r="C107" i="2" s="1"/>
  <c r="C108" i="2" s="1"/>
  <c r="C109" i="2" s="1"/>
  <c r="C111" i="2" s="1"/>
  <c r="C112" i="2" s="1"/>
  <c r="C114" i="2" s="1"/>
  <c r="C115" i="2" s="1"/>
  <c r="C116" i="2" s="1"/>
  <c r="C118" i="2" s="1"/>
  <c r="C119" i="2" s="1"/>
  <c r="C121" i="2" s="1"/>
  <c r="C122" i="2" s="1"/>
  <c r="C124" i="2" s="1"/>
  <c r="C125" i="2" s="1"/>
  <c r="C126" i="2" s="1"/>
  <c r="C127" i="2" s="1"/>
  <c r="C128" i="2" s="1"/>
  <c r="C129" i="2" s="1"/>
  <c r="C130" i="2" s="1"/>
  <c r="C131" i="2" s="1"/>
  <c r="I134" i="2" l="1"/>
  <c r="S117" i="2"/>
  <c r="T117" i="2" s="1"/>
  <c r="R113" i="2"/>
  <c r="S113" i="2" l="1"/>
  <c r="T113" i="2" s="1"/>
  <c r="R110" i="2"/>
  <c r="S110" i="2" s="1"/>
  <c r="T110" i="2" s="1"/>
</calcChain>
</file>

<file path=xl/sharedStrings.xml><?xml version="1.0" encoding="utf-8"?>
<sst xmlns="http://schemas.openxmlformats.org/spreadsheetml/2006/main" count="628" uniqueCount="265">
  <si>
    <r>
      <t>軽油引取税に関する実態調査</t>
    </r>
    <r>
      <rPr>
        <sz val="20"/>
        <color indexed="40"/>
        <rFont val="ＭＳ ゴシック"/>
        <family val="3"/>
        <charset val="128"/>
      </rPr>
      <t>（非金属鉱山関係）</t>
    </r>
    <rPh sb="0" eb="2">
      <t>ケイユ</t>
    </rPh>
    <rPh sb="2" eb="5">
      <t>ヒキトリゼイ</t>
    </rPh>
    <rPh sb="6" eb="7">
      <t>カン</t>
    </rPh>
    <rPh sb="9" eb="11">
      <t>ジッタイ</t>
    </rPh>
    <rPh sb="11" eb="13">
      <t>チョウサ</t>
    </rPh>
    <rPh sb="14" eb="17">
      <t>ヒキンゾク</t>
    </rPh>
    <rPh sb="17" eb="19">
      <t>コウザン</t>
    </rPh>
    <rPh sb="19" eb="21">
      <t>カンケイ</t>
    </rPh>
    <phoneticPr fontId="6"/>
  </si>
  <si>
    <t>必要</t>
    <rPh sb="0" eb="2">
      <t>ヒツヨウ</t>
    </rPh>
    <phoneticPr fontId="6"/>
  </si>
  <si>
    <t>製品価格への転嫁が困難であるため</t>
    <rPh sb="0" eb="2">
      <t>セイヒン</t>
    </rPh>
    <rPh sb="2" eb="4">
      <t>カカク</t>
    </rPh>
    <rPh sb="6" eb="8">
      <t>テンカ</t>
    </rPh>
    <rPh sb="9" eb="11">
      <t>コンナン</t>
    </rPh>
    <phoneticPr fontId="6"/>
  </si>
  <si>
    <t>不要</t>
    <rPh sb="0" eb="2">
      <t>フヨウ</t>
    </rPh>
    <phoneticPr fontId="6"/>
  </si>
  <si>
    <t>軽油引取税の免除を受けていないため</t>
    <rPh sb="0" eb="2">
      <t>ケイユ</t>
    </rPh>
    <rPh sb="2" eb="5">
      <t>ヒキトリゼイ</t>
    </rPh>
    <rPh sb="6" eb="8">
      <t>メンジョ</t>
    </rPh>
    <rPh sb="9" eb="10">
      <t>ウ</t>
    </rPh>
    <phoneticPr fontId="6"/>
  </si>
  <si>
    <t>１（１）．中小企業鉱山（資本金３億円以下）うち１事業者１鉱山操業</t>
    <rPh sb="5" eb="7">
      <t>チュウショウ</t>
    </rPh>
    <rPh sb="7" eb="9">
      <t>キギョウ</t>
    </rPh>
    <rPh sb="9" eb="11">
      <t>コウザン</t>
    </rPh>
    <rPh sb="12" eb="15">
      <t>シホンキン</t>
    </rPh>
    <rPh sb="16" eb="18">
      <t>オクエン</t>
    </rPh>
    <rPh sb="18" eb="20">
      <t>イカ</t>
    </rPh>
    <rPh sb="24" eb="27">
      <t>ジギョウシャ</t>
    </rPh>
    <rPh sb="28" eb="30">
      <t>コウザン</t>
    </rPh>
    <rPh sb="30" eb="32">
      <t>ソウギョウ</t>
    </rPh>
    <phoneticPr fontId="6"/>
  </si>
  <si>
    <t>○</t>
    <phoneticPr fontId="6"/>
  </si>
  <si>
    <t>製品価格へ転嫁するため</t>
    <rPh sb="0" eb="2">
      <t>セイヒン</t>
    </rPh>
    <rPh sb="2" eb="4">
      <t>カカク</t>
    </rPh>
    <rPh sb="5" eb="7">
      <t>テンカ</t>
    </rPh>
    <phoneticPr fontId="6"/>
  </si>
  <si>
    <t>調査実施者</t>
    <rPh sb="0" eb="2">
      <t>チョウサ</t>
    </rPh>
    <rPh sb="2" eb="5">
      <t>ジッシシャ</t>
    </rPh>
    <phoneticPr fontId="6"/>
  </si>
  <si>
    <t>企業数</t>
    <rPh sb="0" eb="3">
      <t>キギョウスウ</t>
    </rPh>
    <phoneticPr fontId="6"/>
  </si>
  <si>
    <t>鉱山数</t>
    <rPh sb="0" eb="2">
      <t>コウザン</t>
    </rPh>
    <rPh sb="2" eb="3">
      <t>スウ</t>
    </rPh>
    <phoneticPr fontId="6"/>
  </si>
  <si>
    <t>会社名</t>
    <rPh sb="0" eb="2">
      <t>カイシャ</t>
    </rPh>
    <rPh sb="2" eb="3">
      <t>メイ</t>
    </rPh>
    <phoneticPr fontId="6"/>
  </si>
  <si>
    <t>資本金
（百万円）</t>
    <rPh sb="0" eb="3">
      <t>シホンキン</t>
    </rPh>
    <rPh sb="5" eb="6">
      <t>ヒャク</t>
    </rPh>
    <rPh sb="6" eb="8">
      <t>マンエン</t>
    </rPh>
    <phoneticPr fontId="6"/>
  </si>
  <si>
    <t>従業員数（人）</t>
    <rPh sb="0" eb="3">
      <t>ジュウギョウイン</t>
    </rPh>
    <rPh sb="3" eb="4">
      <t>スウ</t>
    </rPh>
    <rPh sb="5" eb="6">
      <t>ニン</t>
    </rPh>
    <phoneticPr fontId="6"/>
  </si>
  <si>
    <t>鉱山名</t>
    <rPh sb="0" eb="2">
      <t>コウザン</t>
    </rPh>
    <rPh sb="2" eb="3">
      <t>メイ</t>
    </rPh>
    <phoneticPr fontId="6"/>
  </si>
  <si>
    <t>鉱山所在
都道府県名</t>
    <rPh sb="0" eb="2">
      <t>コウザン</t>
    </rPh>
    <rPh sb="2" eb="4">
      <t>ショザイ</t>
    </rPh>
    <rPh sb="5" eb="9">
      <t>トドウフケン</t>
    </rPh>
    <rPh sb="9" eb="10">
      <t>メイ</t>
    </rPh>
    <phoneticPr fontId="6"/>
  </si>
  <si>
    <t>鉱種名</t>
    <rPh sb="0" eb="1">
      <t>コウ</t>
    </rPh>
    <rPh sb="1" eb="2">
      <t>タネ</t>
    </rPh>
    <rPh sb="2" eb="3">
      <t>メイ</t>
    </rPh>
    <phoneticPr fontId="6"/>
  </si>
  <si>
    <t>免税軽油が課税対象となった場合、予想される営業利益</t>
    <rPh sb="0" eb="2">
      <t>メンゼイ</t>
    </rPh>
    <rPh sb="2" eb="4">
      <t>ケイユ</t>
    </rPh>
    <rPh sb="5" eb="7">
      <t>カゼイ</t>
    </rPh>
    <rPh sb="7" eb="9">
      <t>タイショウ</t>
    </rPh>
    <rPh sb="13" eb="15">
      <t>バアイ</t>
    </rPh>
    <rPh sb="16" eb="18">
      <t>ヨソウ</t>
    </rPh>
    <rPh sb="21" eb="23">
      <t>エイギョウ</t>
    </rPh>
    <rPh sb="23" eb="25">
      <t>リエキ</t>
    </rPh>
    <phoneticPr fontId="6"/>
  </si>
  <si>
    <t>今後、軽油引取税の免税措置が無くなった場合、どのような対策が想定されますか（複数回答可）</t>
    <rPh sb="0" eb="2">
      <t>コンゴ</t>
    </rPh>
    <rPh sb="3" eb="5">
      <t>ケイユ</t>
    </rPh>
    <rPh sb="5" eb="8">
      <t>ヒキトリゼイ</t>
    </rPh>
    <rPh sb="9" eb="11">
      <t>メンゼイ</t>
    </rPh>
    <rPh sb="11" eb="13">
      <t>ソチ</t>
    </rPh>
    <rPh sb="14" eb="15">
      <t>ナ</t>
    </rPh>
    <rPh sb="19" eb="21">
      <t>バアイ</t>
    </rPh>
    <rPh sb="27" eb="29">
      <t>タイサク</t>
    </rPh>
    <rPh sb="30" eb="32">
      <t>ソウテイ</t>
    </rPh>
    <rPh sb="38" eb="40">
      <t>フクスウ</t>
    </rPh>
    <rPh sb="40" eb="42">
      <t>カイトウ</t>
    </rPh>
    <rPh sb="42" eb="43">
      <t>カ</t>
    </rPh>
    <phoneticPr fontId="6"/>
  </si>
  <si>
    <t>その他</t>
    <rPh sb="2" eb="3">
      <t>タ</t>
    </rPh>
    <phoneticPr fontId="6"/>
  </si>
  <si>
    <t>うち
鉱山労働者数</t>
    <rPh sb="3" eb="5">
      <t>コウザン</t>
    </rPh>
    <rPh sb="5" eb="8">
      <t>ロウドウシャ</t>
    </rPh>
    <rPh sb="8" eb="9">
      <t>スウ</t>
    </rPh>
    <phoneticPr fontId="6"/>
  </si>
  <si>
    <t>必要性の有無</t>
    <rPh sb="0" eb="3">
      <t>ヒツヨウセイ</t>
    </rPh>
    <rPh sb="4" eb="6">
      <t>ウム</t>
    </rPh>
    <phoneticPr fontId="6"/>
  </si>
  <si>
    <t>その理由</t>
    <rPh sb="2" eb="4">
      <t>リユウ</t>
    </rPh>
    <phoneticPr fontId="6"/>
  </si>
  <si>
    <t>生産量
（千トン）</t>
    <rPh sb="0" eb="3">
      <t>セイサンリョウ</t>
    </rPh>
    <rPh sb="5" eb="6">
      <t>セン</t>
    </rPh>
    <phoneticPr fontId="6"/>
  </si>
  <si>
    <t>(A)
営業利益（千円）</t>
    <rPh sb="4" eb="6">
      <t>エイギョウ</t>
    </rPh>
    <phoneticPr fontId="6"/>
  </si>
  <si>
    <t>生産費用(売上原価)（千円）</t>
    <rPh sb="0" eb="2">
      <t>セイサン</t>
    </rPh>
    <rPh sb="2" eb="4">
      <t>ヒヨウ</t>
    </rPh>
    <rPh sb="5" eb="7">
      <t>ウリアゲ</t>
    </rPh>
    <rPh sb="7" eb="9">
      <t>ゲンカ</t>
    </rPh>
    <rPh sb="11" eb="12">
      <t>セン</t>
    </rPh>
    <rPh sb="12" eb="13">
      <t>エン</t>
    </rPh>
    <phoneticPr fontId="6"/>
  </si>
  <si>
    <t>(B)
免税対象軽油使用量（ＫＬ）</t>
    <rPh sb="4" eb="6">
      <t>メンゼイ</t>
    </rPh>
    <rPh sb="6" eb="8">
      <t>タイショウ</t>
    </rPh>
    <rPh sb="8" eb="10">
      <t>ケイユ</t>
    </rPh>
    <rPh sb="10" eb="13">
      <t>シヨウリョウ</t>
    </rPh>
    <phoneticPr fontId="6"/>
  </si>
  <si>
    <r>
      <t xml:space="preserve">(C)
【推定】免税軽油引取税額（千円）
</t>
    </r>
    <r>
      <rPr>
        <sz val="10"/>
        <rFont val="ＭＳ ゴシック"/>
        <family val="3"/>
        <charset val="128"/>
      </rPr>
      <t>(C)＝(B)×32,100円/1,000</t>
    </r>
    <rPh sb="5" eb="7">
      <t>スイテイ</t>
    </rPh>
    <rPh sb="8" eb="10">
      <t>メンゼイ</t>
    </rPh>
    <rPh sb="10" eb="12">
      <t>ケイユ</t>
    </rPh>
    <rPh sb="12" eb="15">
      <t>ヒキトリゼイ</t>
    </rPh>
    <rPh sb="15" eb="16">
      <t>ガク</t>
    </rPh>
    <rPh sb="17" eb="19">
      <t>センエン</t>
    </rPh>
    <phoneticPr fontId="6"/>
  </si>
  <si>
    <r>
      <t xml:space="preserve">(D)
【推定】営業利益（千円）
</t>
    </r>
    <r>
      <rPr>
        <sz val="10"/>
        <rFont val="ＭＳ ゴシック"/>
        <family val="3"/>
        <charset val="128"/>
      </rPr>
      <t>(D)＝(A)－(C)</t>
    </r>
    <rPh sb="5" eb="7">
      <t>スイテイ</t>
    </rPh>
    <rPh sb="8" eb="10">
      <t>エイギョウ</t>
    </rPh>
    <rPh sb="10" eb="12">
      <t>リエキ</t>
    </rPh>
    <phoneticPr fontId="6"/>
  </si>
  <si>
    <t>赤字の有無（有の場合「○」）</t>
    <rPh sb="0" eb="2">
      <t>アカジ</t>
    </rPh>
    <rPh sb="3" eb="5">
      <t>ウム</t>
    </rPh>
    <rPh sb="6" eb="7">
      <t>ユウ</t>
    </rPh>
    <rPh sb="8" eb="10">
      <t>バアイ</t>
    </rPh>
    <phoneticPr fontId="6"/>
  </si>
  <si>
    <t>（１）何もしない
（該当する場合「○」を記載願います。）</t>
    <rPh sb="3" eb="4">
      <t>ナニ</t>
    </rPh>
    <rPh sb="10" eb="12">
      <t>ガイトウ</t>
    </rPh>
    <rPh sb="14" eb="16">
      <t>バアイ</t>
    </rPh>
    <rPh sb="20" eb="22">
      <t>キサイ</t>
    </rPh>
    <rPh sb="22" eb="23">
      <t>ネガ</t>
    </rPh>
    <phoneticPr fontId="6"/>
  </si>
  <si>
    <t>（２）価格転嫁で対応</t>
    <rPh sb="3" eb="5">
      <t>カカク</t>
    </rPh>
    <rPh sb="5" eb="7">
      <t>テンカ</t>
    </rPh>
    <rPh sb="8" eb="10">
      <t>タイオウ</t>
    </rPh>
    <phoneticPr fontId="6"/>
  </si>
  <si>
    <t>（３）従業員の削減で対応</t>
    <rPh sb="3" eb="6">
      <t>ジュウギョウイン</t>
    </rPh>
    <rPh sb="7" eb="9">
      <t>サクゲン</t>
    </rPh>
    <rPh sb="10" eb="12">
      <t>タイオウ</t>
    </rPh>
    <phoneticPr fontId="6"/>
  </si>
  <si>
    <t>（４）事業の縮小で対応</t>
    <rPh sb="3" eb="5">
      <t>ジギョウ</t>
    </rPh>
    <rPh sb="6" eb="8">
      <t>シュクショウ</t>
    </rPh>
    <rPh sb="9" eb="11">
      <t>タイオウ</t>
    </rPh>
    <phoneticPr fontId="6"/>
  </si>
  <si>
    <t>（５）賃金・賞与カットで対応</t>
    <rPh sb="3" eb="5">
      <t>チンギン</t>
    </rPh>
    <rPh sb="6" eb="8">
      <t>ショウヨ</t>
    </rPh>
    <rPh sb="12" eb="14">
      <t>タイオウ</t>
    </rPh>
    <phoneticPr fontId="6"/>
  </si>
  <si>
    <t>（６）鉱業からの撤退
（該当する場合「○」を記載願います。）</t>
    <rPh sb="3" eb="5">
      <t>コウギョウ</t>
    </rPh>
    <rPh sb="8" eb="10">
      <t>テッタイ</t>
    </rPh>
    <phoneticPr fontId="6"/>
  </si>
  <si>
    <t>（７）軽油を使用しない機器の導入により対応
（該当する場合「○」を記載願います。）</t>
    <rPh sb="3" eb="5">
      <t>ケイユ</t>
    </rPh>
    <rPh sb="6" eb="8">
      <t>シヨウ</t>
    </rPh>
    <rPh sb="11" eb="13">
      <t>キキ</t>
    </rPh>
    <rPh sb="14" eb="16">
      <t>ドウニュウ</t>
    </rPh>
    <rPh sb="19" eb="21">
      <t>タイオウ</t>
    </rPh>
    <phoneticPr fontId="6"/>
  </si>
  <si>
    <t>（７）その他</t>
    <rPh sb="5" eb="6">
      <t>タ</t>
    </rPh>
    <phoneticPr fontId="6"/>
  </si>
  <si>
    <t>うち免税対象軽油費用(千円）</t>
    <rPh sb="2" eb="4">
      <t>メンゼイ</t>
    </rPh>
    <rPh sb="4" eb="6">
      <t>タイショウ</t>
    </rPh>
    <rPh sb="6" eb="8">
      <t>ケイユ</t>
    </rPh>
    <rPh sb="8" eb="10">
      <t>ヒヨウ</t>
    </rPh>
    <rPh sb="11" eb="12">
      <t>セン</t>
    </rPh>
    <rPh sb="12" eb="13">
      <t>エン</t>
    </rPh>
    <phoneticPr fontId="6"/>
  </si>
  <si>
    <t>生産費中に占める免税対象軽油費用の割合</t>
    <rPh sb="0" eb="2">
      <t>セイサン</t>
    </rPh>
    <rPh sb="3" eb="4">
      <t>ジュウ</t>
    </rPh>
    <rPh sb="5" eb="6">
      <t>シ</t>
    </rPh>
    <rPh sb="8" eb="10">
      <t>メンゼイ</t>
    </rPh>
    <rPh sb="10" eb="12">
      <t>タイショウ</t>
    </rPh>
    <rPh sb="12" eb="14">
      <t>ケイユ</t>
    </rPh>
    <rPh sb="14" eb="16">
      <t>ヒヨウ</t>
    </rPh>
    <rPh sb="17" eb="19">
      <t>ワリアイ</t>
    </rPh>
    <phoneticPr fontId="6"/>
  </si>
  <si>
    <t>免税が有る場合の「営業利益」</t>
    <rPh sb="0" eb="2">
      <t>メンゼイ</t>
    </rPh>
    <rPh sb="3" eb="4">
      <t>ア</t>
    </rPh>
    <rPh sb="5" eb="7">
      <t>バアイ</t>
    </rPh>
    <rPh sb="9" eb="11">
      <t>エイギョウ</t>
    </rPh>
    <phoneticPr fontId="6"/>
  </si>
  <si>
    <t>免税が無くなった場合の「営業利益」</t>
    <rPh sb="0" eb="2">
      <t>メンゼイ</t>
    </rPh>
    <rPh sb="3" eb="4">
      <t>ナ</t>
    </rPh>
    <rPh sb="8" eb="10">
      <t>バアイ</t>
    </rPh>
    <rPh sb="12" eb="14">
      <t>エイギョウ</t>
    </rPh>
    <phoneticPr fontId="6"/>
  </si>
  <si>
    <t>（該当する場合「○」を記載願います。）</t>
  </si>
  <si>
    <t>販売価格に対し何％程度の値上げが考えられますか</t>
    <rPh sb="0" eb="2">
      <t>ハンバイ</t>
    </rPh>
    <rPh sb="2" eb="4">
      <t>カカク</t>
    </rPh>
    <rPh sb="5" eb="6">
      <t>タイ</t>
    </rPh>
    <rPh sb="7" eb="8">
      <t>ナン</t>
    </rPh>
    <rPh sb="9" eb="11">
      <t>テイド</t>
    </rPh>
    <rPh sb="12" eb="14">
      <t>ネア</t>
    </rPh>
    <rPh sb="16" eb="17">
      <t>カンガ</t>
    </rPh>
    <phoneticPr fontId="6"/>
  </si>
  <si>
    <t>何名程度の削減が考えられますか</t>
    <rPh sb="0" eb="2">
      <t>ナンメイ</t>
    </rPh>
    <rPh sb="2" eb="4">
      <t>テイド</t>
    </rPh>
    <rPh sb="5" eb="7">
      <t>サクゲン</t>
    </rPh>
    <rPh sb="8" eb="9">
      <t>カンガ</t>
    </rPh>
    <phoneticPr fontId="6"/>
  </si>
  <si>
    <t>何％程度の削減が考えられますか</t>
    <rPh sb="0" eb="1">
      <t>ナン</t>
    </rPh>
    <rPh sb="2" eb="4">
      <t>テイド</t>
    </rPh>
    <rPh sb="5" eb="7">
      <t>サクゲン</t>
    </rPh>
    <phoneticPr fontId="6"/>
  </si>
  <si>
    <t>何％程度のカットが考えられますか</t>
    <rPh sb="0" eb="1">
      <t>ナン</t>
    </rPh>
    <rPh sb="2" eb="4">
      <t>テイド</t>
    </rPh>
    <rPh sb="9" eb="10">
      <t>カンガ</t>
    </rPh>
    <phoneticPr fontId="6"/>
  </si>
  <si>
    <t>内容があれば記載願います</t>
    <rPh sb="0" eb="2">
      <t>ナイヨウ</t>
    </rPh>
    <rPh sb="6" eb="8">
      <t>キサイ</t>
    </rPh>
    <rPh sb="8" eb="9">
      <t>ネガ</t>
    </rPh>
    <phoneticPr fontId="6"/>
  </si>
  <si>
    <t>石灰石鉱業協会</t>
    <rPh sb="0" eb="3">
      <t>セッカイセキ</t>
    </rPh>
    <rPh sb="3" eb="5">
      <t>コウギョウ</t>
    </rPh>
    <rPh sb="5" eb="7">
      <t>キョウカイ</t>
    </rPh>
    <phoneticPr fontId="6"/>
  </si>
  <si>
    <t>㈱安田</t>
  </si>
  <si>
    <t>ｳﾀﾉボﾘﾔｽダ
歌登安田</t>
  </si>
  <si>
    <t>北海道</t>
  </si>
  <si>
    <t>石灰石</t>
  </si>
  <si>
    <t>北見石灰工業㈱</t>
  </si>
  <si>
    <t>ｷﾀﾐｾｯｶｲ
北見石灰</t>
  </si>
  <si>
    <t>訓子府石灰工業㈱</t>
  </si>
  <si>
    <t>ｸﾝﾈｯプ
訓子府</t>
  </si>
  <si>
    <t>王子木材緑化㈱</t>
    <phoneticPr fontId="6"/>
  </si>
  <si>
    <t>ｼｶゴｴ
鹿越</t>
  </si>
  <si>
    <t>石灰石、ドロマイト</t>
  </si>
  <si>
    <t>北海道農材工業㈱</t>
  </si>
  <si>
    <t>ｼﾝｼベﾂ
新士別</t>
  </si>
  <si>
    <t>浦河石灰工業㈱</t>
  </si>
  <si>
    <t>ムコロベツ</t>
  </si>
  <si>
    <t>㈹
八戸鉱山㈱</t>
  </si>
  <si>
    <t>ﾊﾁﾉﾍｾｯｶｲ
八戸石灰</t>
  </si>
  <si>
    <t>青森</t>
  </si>
  <si>
    <t>㈹
龍振鉱業㈱</t>
    <phoneticPr fontId="16"/>
  </si>
  <si>
    <t>ｵｵﾌﾅﾄ
大船渡</t>
  </si>
  <si>
    <t>岩手</t>
  </si>
  <si>
    <t>㈱東北鉄興社</t>
  </si>
  <si>
    <t>東鉄松川</t>
    <rPh sb="0" eb="2">
      <t>トウテツ</t>
    </rPh>
    <rPh sb="2" eb="4">
      <t>マツカワ</t>
    </rPh>
    <phoneticPr fontId="6"/>
  </si>
  <si>
    <t>宮城石灰工業㈱</t>
  </si>
  <si>
    <t>ﾐﾔギｾｯｶｲｲﾜﾃ
宮城石灰岩手</t>
  </si>
  <si>
    <r>
      <rPr>
        <sz val="12"/>
        <color rgb="FFFF0000"/>
        <rFont val="ＭＳ ゴシック"/>
        <family val="3"/>
        <charset val="128"/>
      </rPr>
      <t>宮城石灰</t>
    </r>
    <r>
      <rPr>
        <sz val="12"/>
        <rFont val="ＭＳ ゴシック"/>
        <family val="3"/>
        <charset val="128"/>
      </rPr>
      <t>鉱山㈱</t>
    </r>
    <rPh sb="0" eb="2">
      <t>ミヤギ</t>
    </rPh>
    <rPh sb="2" eb="4">
      <t>セッカイ</t>
    </rPh>
    <phoneticPr fontId="6"/>
  </si>
  <si>
    <t>ﾜガｾﾝﾆﾝﾏﾂｶﾜ
和賀仙人松川</t>
  </si>
  <si>
    <t>吉澤石灰工業㈱</t>
  </si>
  <si>
    <t>ｵｵｶﾉｳ
大叶</t>
  </si>
  <si>
    <t>栃木</t>
  </si>
  <si>
    <t>駒形石灰工業㈱</t>
  </si>
  <si>
    <t>ｵｵｶﾏ
大釜</t>
    <phoneticPr fontId="16"/>
  </si>
  <si>
    <t>菱光石灰工業㈱</t>
  </si>
  <si>
    <t>ｳﾈ
宇根</t>
  </si>
  <si>
    <t>埼玉</t>
  </si>
  <si>
    <t>㈹
武甲鉱業㈱</t>
  </si>
  <si>
    <t>ブｺｳ
武甲</t>
  </si>
  <si>
    <t>秩父鉱業㈱</t>
  </si>
  <si>
    <t>ﾐドｳ
御堂</t>
  </si>
  <si>
    <t>けい石</t>
  </si>
  <si>
    <t>㈱昭和石材工業所</t>
  </si>
  <si>
    <t>ｺﾘ
古里</t>
  </si>
  <si>
    <t>東京</t>
  </si>
  <si>
    <t>けい石、石灰石</t>
  </si>
  <si>
    <t>奥多摩工業㈱</t>
  </si>
  <si>
    <t>ﾋｶﾜ
氷川</t>
  </si>
  <si>
    <t>明星セメント㈱</t>
  </si>
  <si>
    <t>ﾄｳﾐ
田海</t>
  </si>
  <si>
    <t>新潟</t>
  </si>
  <si>
    <t>石灰石、けい石</t>
  </si>
  <si>
    <t>㈱イナサス</t>
  </si>
  <si>
    <t>ﾄﾁｸボ
栃窪</t>
  </si>
  <si>
    <t>静岡</t>
  </si>
  <si>
    <t>河合石灰工業㈱</t>
  </si>
  <si>
    <t>ｵｵﾉｾｯｶｲ
大野石灰</t>
  </si>
  <si>
    <t>岐阜</t>
  </si>
  <si>
    <t>清水工業㈱</t>
  </si>
  <si>
    <t>ｶｽガ
春日</t>
  </si>
  <si>
    <t>ドロマイト</t>
  </si>
  <si>
    <t>㈹
三星砿業㈱</t>
  </si>
  <si>
    <t>ｷﾝｼｮｳザﾝｾｯｶｲｾｷ
金生山石灰石</t>
  </si>
  <si>
    <t>㈹
上田石灰製造㈱</t>
  </si>
  <si>
    <t>ｸゼ
久瀬</t>
  </si>
  <si>
    <t>㈹
石山鉱業㈱</t>
  </si>
  <si>
    <t>ｼﾝｲｼﾔﾏ
新石山</t>
  </si>
  <si>
    <t>㈹
田原鉱産㈱</t>
  </si>
  <si>
    <t>ﾀﾊﾗ
田原</t>
  </si>
  <si>
    <t>愛知</t>
  </si>
  <si>
    <t>㈹
㈱イシザキ</t>
  </si>
  <si>
    <t>ﾌジﾜﾗ
藤原</t>
  </si>
  <si>
    <t>三重</t>
  </si>
  <si>
    <t>石灰石、
けい石（軟）</t>
  </si>
  <si>
    <t>近江鉱業㈱</t>
  </si>
  <si>
    <t>ｵｵﾐ
近江</t>
  </si>
  <si>
    <t>滋賀</t>
  </si>
  <si>
    <t>石灰石、
ドロマイト</t>
  </si>
  <si>
    <t>足立石灰工業㈱</t>
  </si>
  <si>
    <t>ｱｼダﾁ
足立</t>
  </si>
  <si>
    <t>岡山</t>
  </si>
  <si>
    <t>㈱カルファイン</t>
  </si>
  <si>
    <t>ｶﾅﾋﾗｻﾝポｳ
金平山宝</t>
  </si>
  <si>
    <t>㈹
㈱白川マイニング</t>
  </si>
  <si>
    <t>ｼﾗｶﾜｱﾃﾂ
白川阿哲</t>
  </si>
  <si>
    <t>㈹
井倉化学工業㈱</t>
  </si>
  <si>
    <t>ｼﾗﾀﾆ
白谷</t>
  </si>
  <si>
    <t>中山石灰工業㈱</t>
  </si>
  <si>
    <t>ﾅｶﾔﾏｾｯｶｲ
中山石灰</t>
  </si>
  <si>
    <t>㈹
龍陽興産㈱</t>
  </si>
  <si>
    <t>ｼゲﾔｽ
重安</t>
  </si>
  <si>
    <t>山口</t>
  </si>
  <si>
    <t>㈹
秋芳鉱業㈱</t>
  </si>
  <si>
    <t>ｽﾐﾄﾓｾﾒﾝﾄｼｭｳﾎｳ
住友セメント秋芳</t>
  </si>
  <si>
    <t>㈹
須崎鉱発㈱</t>
  </si>
  <si>
    <t>ｶﾂﾓﾘ
勝森</t>
  </si>
  <si>
    <t>高知</t>
  </si>
  <si>
    <t>石灰石、
けい石</t>
  </si>
  <si>
    <t>㈹
四国鉱発㈱</t>
  </si>
  <si>
    <t>ｼﾗｷダﾆ
白木谷</t>
  </si>
  <si>
    <t>高知太平洋鉱業㈱</t>
  </si>
  <si>
    <t>ﾄｻﾔﾏ
土佐山</t>
  </si>
  <si>
    <t>香春石灰化学工業㈱</t>
  </si>
  <si>
    <t>ｲｹﾓﾄｶﾜﾗｾｯｶｲｾｷ
池本香春石灰石</t>
  </si>
  <si>
    <t>福岡</t>
  </si>
  <si>
    <t>㈹
㈱技建工務所</t>
  </si>
  <si>
    <t>ｳベｶﾝダ
宇部苅田</t>
  </si>
  <si>
    <t>香春鉱業㈱</t>
  </si>
  <si>
    <t>ｶﾜﾗ
香春</t>
  </si>
  <si>
    <t>㈹
麻生セメント㈱</t>
  </si>
  <si>
    <t>ｼﾝｾｷﾉﾔﾏ
新関の山</t>
  </si>
  <si>
    <t>㈹
小倉鉱業㈱</t>
  </si>
  <si>
    <t>ｽﾐﾄﾓｵｵｻｶｾﾒﾝﾄｺｸﾗ
住友大阪セメント小倉</t>
  </si>
  <si>
    <t>石灰石、けい石(軟)</t>
  </si>
  <si>
    <t>船尾鉱山㈱</t>
  </si>
  <si>
    <t>ﾌﾅｵ
船尾</t>
  </si>
  <si>
    <t>白石工業㈱</t>
  </si>
  <si>
    <t>ｼﾗｲｼﾋｺﾞ
白石肥後</t>
  </si>
  <si>
    <t>熊本</t>
  </si>
  <si>
    <t>㈹
大分鉱業㈱</t>
  </si>
  <si>
    <t>ｼﾝｵｵｲﾀ
新大分</t>
  </si>
  <si>
    <t>大分</t>
  </si>
  <si>
    <t>㈹
大分太平洋鉱業㈱</t>
    <phoneticPr fontId="6"/>
  </si>
  <si>
    <t>ｼﾝﾂｸﾐ
新津久見</t>
  </si>
  <si>
    <t>㈱戸髙鉱業社</t>
  </si>
  <si>
    <t>ﾄダｶ
戸髙</t>
  </si>
  <si>
    <t>㈹
(資)本部砕石</t>
  </si>
  <si>
    <t>ﾓﾄブ
本部</t>
  </si>
  <si>
    <t>沖縄</t>
  </si>
  <si>
    <t>(資)山城砕石鉱業</t>
  </si>
  <si>
    <t>ﾔﾏｼﾛ
山城</t>
  </si>
  <si>
    <t>１（２）．中小企業鉱山（資本金３億円以下）うち１事業者複数鉱山操業</t>
    <rPh sb="5" eb="7">
      <t>チュウショウ</t>
    </rPh>
    <rPh sb="7" eb="9">
      <t>キギョウ</t>
    </rPh>
    <rPh sb="9" eb="11">
      <t>コウザン</t>
    </rPh>
    <rPh sb="12" eb="15">
      <t>シホンキン</t>
    </rPh>
    <rPh sb="16" eb="18">
      <t>オクエン</t>
    </rPh>
    <rPh sb="18" eb="20">
      <t>イカ</t>
    </rPh>
    <rPh sb="24" eb="27">
      <t>ジギョウシャ</t>
    </rPh>
    <rPh sb="27" eb="29">
      <t>フクスウ</t>
    </rPh>
    <rPh sb="29" eb="31">
      <t>コウザン</t>
    </rPh>
    <rPh sb="31" eb="33">
      <t>ソウギョウ</t>
    </rPh>
    <phoneticPr fontId="6"/>
  </si>
  <si>
    <t>旭砿末資料(資)</t>
  </si>
  <si>
    <t>ｼﾝﾀｷﾈ
新滝根</t>
  </si>
  <si>
    <t>福島</t>
  </si>
  <si>
    <t>石灰石、ﾄﾞﾛﾏｲﾄ</t>
  </si>
  <si>
    <t>ｲｼﾉｸﾗ
石の倉</t>
  </si>
  <si>
    <t>茨城</t>
  </si>
  <si>
    <t>ﾊﾀﾔﾏ
畑山</t>
  </si>
  <si>
    <t>㈹
三共精粉㈱</t>
    <phoneticPr fontId="6"/>
  </si>
  <si>
    <t>ｻﾝｷｮｳﾄｷﾜ
三共常葉</t>
    <phoneticPr fontId="6"/>
  </si>
  <si>
    <t>ｻﾝｷｮｳｲﾉｸﾁ
三共井ノ口</t>
  </si>
  <si>
    <t>ｻﾝｷｮｳｼｮｳデﾝ
三共正田</t>
  </si>
  <si>
    <t>ｻﾝｷｮｳｱﾝﾄﾞｳ
三共安藤</t>
  </si>
  <si>
    <t>ｻﾝｷｮｳｵｵﾐﾈ
三共大嶺</t>
  </si>
  <si>
    <t>㈹
滋賀鉱産㈱</t>
  </si>
  <si>
    <t>ｲブｷ
伊吹</t>
  </si>
  <si>
    <t>ﾀガ
多賀</t>
  </si>
  <si>
    <t>新鉱工業㈱</t>
  </si>
  <si>
    <t>ﾅゴｳ
名郷</t>
  </si>
  <si>
    <t>ﾐﾔﾏ
美山</t>
  </si>
  <si>
    <t>㈹
秩父太平洋セメント㈱</t>
  </si>
  <si>
    <t>ｶﾉｳﾔﾏ
叶山</t>
  </si>
  <si>
    <t>群馬</t>
  </si>
  <si>
    <t>ﾐﾉﾜ
三輪</t>
  </si>
  <si>
    <t>東京石灰工業㈱</t>
  </si>
  <si>
    <t>ｸｽﾞｳﾐｽﾞﾉｷ
葛生水木</t>
  </si>
  <si>
    <t>ﾄｳｷｮｳｾｯｶｲ
東京石灰</t>
  </si>
  <si>
    <t>敦賀セメント㈱</t>
  </si>
  <si>
    <t>ｲｼﾔﾏ
石山</t>
  </si>
  <si>
    <t>ﾂﾙガ
敦賀</t>
  </si>
  <si>
    <t>福井</t>
  </si>
  <si>
    <t>日東粉化工業㈱</t>
  </si>
  <si>
    <t>ﾅｶﾓﾘ
中森</t>
  </si>
  <si>
    <t>ﾏﾝﾀﾛｳ
万太郎</t>
  </si>
  <si>
    <t>ｷﾖｾﾝ
清仙</t>
  </si>
  <si>
    <t>広島</t>
  </si>
  <si>
    <t>ﾅﾂﾓﾘ
夏森</t>
  </si>
  <si>
    <t>備北粉化工業㈱</t>
  </si>
  <si>
    <t>ｵｵﾀｷﾈ
大滝根　　</t>
    <phoneticPr fontId="16"/>
  </si>
  <si>
    <t>石灰石</t>
    <rPh sb="0" eb="3">
      <t>セッカイセキ</t>
    </rPh>
    <phoneticPr fontId="16"/>
  </si>
  <si>
    <t>ｶﾗﾋﾂ
唐櫃</t>
  </si>
  <si>
    <t>ﾌガ
布賀</t>
    <phoneticPr fontId="6"/>
  </si>
  <si>
    <t>ﾖｳガｲ
要害</t>
  </si>
  <si>
    <t>琉球セメント㈱</t>
  </si>
  <si>
    <t>ｱﾜ
安和</t>
  </si>
  <si>
    <t>ｲズﾐ
伊豆味</t>
  </si>
  <si>
    <t>２．大企業（資本金３億円超かつ従業員３０１人以上）</t>
    <rPh sb="2" eb="3">
      <t>ダイ</t>
    </rPh>
    <rPh sb="3" eb="5">
      <t>キギョウ</t>
    </rPh>
    <rPh sb="6" eb="9">
      <t>シホンキン</t>
    </rPh>
    <rPh sb="10" eb="12">
      <t>オクエン</t>
    </rPh>
    <rPh sb="12" eb="13">
      <t>チョウ</t>
    </rPh>
    <rPh sb="15" eb="18">
      <t>ジュウギョウイン</t>
    </rPh>
    <rPh sb="21" eb="24">
      <t>ニンイジョウ</t>
    </rPh>
    <phoneticPr fontId="6"/>
  </si>
  <si>
    <t>ＪＦＥミネラル㈱</t>
  </si>
  <si>
    <t>ﾀｷｻﾞﾜ
滝　沢</t>
    <phoneticPr fontId="16"/>
  </si>
  <si>
    <t>青森</t>
    <rPh sb="0" eb="2">
      <t>アオモリ</t>
    </rPh>
    <phoneticPr fontId="16"/>
  </si>
  <si>
    <t>けい石</t>
    <rPh sb="2" eb="3">
      <t>セキ</t>
    </rPh>
    <phoneticPr fontId="16"/>
  </si>
  <si>
    <t>ｲｲデ
飯豊</t>
  </si>
  <si>
    <t>山形</t>
  </si>
  <si>
    <t>けい砂</t>
  </si>
  <si>
    <t>ﾐズｷ
水木</t>
  </si>
  <si>
    <t>ﾖｼｲ
芳井</t>
  </si>
  <si>
    <t>宇部興産㈱</t>
  </si>
  <si>
    <t>ﾋﾗﾉﾔﾏ
平野山</t>
  </si>
  <si>
    <t>ｳベｲｻ
宇部伊佐</t>
  </si>
  <si>
    <t>三菱マテリアル㈱</t>
  </si>
  <si>
    <t>ﾅガｻｶ
長坂</t>
  </si>
  <si>
    <t>ﾋガｼﾀﾆ
東谷</t>
  </si>
  <si>
    <t>ｼﾝﾄビガｽ
新鳶ケ巣</t>
  </si>
  <si>
    <t>けい石（軟）</t>
  </si>
  <si>
    <t>住友大阪セメント㈱</t>
  </si>
  <si>
    <t>ｶﾗｻﾜ
唐沢</t>
  </si>
  <si>
    <t>ギﾌ
岐阜</t>
  </si>
  <si>
    <t>太平洋セメント㈱</t>
  </si>
  <si>
    <t>ガﾛｳ
峩　朗</t>
    <phoneticPr fontId="6"/>
  </si>
  <si>
    <t>北海道</t>
    <rPh sb="0" eb="3">
      <t>ホッカイドウ</t>
    </rPh>
    <phoneticPr fontId="6"/>
  </si>
  <si>
    <t>石灰石、ドロマイト、
けい石</t>
    <phoneticPr fontId="6"/>
  </si>
  <si>
    <t>ｶｻﾞﾄ
風戸</t>
  </si>
  <si>
    <t>日鉄鉱業㈱</t>
  </si>
  <si>
    <t>ﾋガｼｼｶゴｴ
東鹿越</t>
  </si>
  <si>
    <t>ｼﾘﾔ
尻屋</t>
  </si>
  <si>
    <t>ﾊﾈヅﾙ
羽鶴</t>
  </si>
  <si>
    <t>ｲｸﾗ
井倉</t>
  </si>
  <si>
    <t>ﾄﾘガﾀﾔﾏ
鳥形山</t>
  </si>
  <si>
    <t>㈱トクヤマ</t>
  </si>
  <si>
    <t>ｵゴｳ
麻郷</t>
  </si>
  <si>
    <t>㈱ニッチツ</t>
  </si>
  <si>
    <t>ﾆｯﾁﾂ
日窒</t>
  </si>
  <si>
    <t>デンカ㈱</t>
    <phoneticPr fontId="6"/>
  </si>
  <si>
    <t>ｵｳﾐ
青海</t>
  </si>
  <si>
    <t>合計</t>
    <rPh sb="0" eb="2">
      <t>ゴウケイ</t>
    </rPh>
    <phoneticPr fontId="6"/>
  </si>
  <si>
    <t>令和６年度以降の軽油引取税免除措置の延長について</t>
    <rPh sb="0" eb="2">
      <t>レイワ</t>
    </rPh>
    <rPh sb="3" eb="5">
      <t>ネンド</t>
    </rPh>
    <rPh sb="5" eb="7">
      <t>イコウ</t>
    </rPh>
    <rPh sb="8" eb="10">
      <t>ケイユ</t>
    </rPh>
    <rPh sb="10" eb="13">
      <t>ヒキトリゼイ</t>
    </rPh>
    <rPh sb="13" eb="15">
      <t>メンジョ</t>
    </rPh>
    <rPh sb="15" eb="17">
      <t>ソチ</t>
    </rPh>
    <rPh sb="18" eb="20">
      <t>エンチョウ</t>
    </rPh>
    <phoneticPr fontId="6"/>
  </si>
  <si>
    <t>令和３年度実績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</si>
</sst>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%"/>
    <numFmt numFmtId="178" formatCode="#,##0;&quot;▲ &quot;#,##0"/>
    <numFmt numFmtId="179" formatCode="0_);[Red]\(0\)"/>
    <numFmt numFmtId="180" formatCode="#,##0.0&quot;%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4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10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2" fillId="0" borderId="9" xfId="2" applyFont="1" applyFill="1" applyBorder="1" applyAlignment="1">
      <alignment horizontal="left" vertical="center" wrapText="1"/>
    </xf>
    <xf numFmtId="0" fontId="13" fillId="0" borderId="9" xfId="1" applyFont="1" applyBorder="1" applyAlignment="1">
      <alignment vertical="center" wrapText="1"/>
    </xf>
    <xf numFmtId="0" fontId="14" fillId="0" borderId="9" xfId="1" applyFont="1" applyBorder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176" fontId="9" fillId="0" borderId="9" xfId="2" applyNumberFormat="1" applyFont="1" applyFill="1" applyBorder="1" applyAlignment="1">
      <alignment horizontal="left" vertical="center" shrinkToFit="1"/>
    </xf>
    <xf numFmtId="176" fontId="9" fillId="0" borderId="9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 wrapText="1"/>
    </xf>
    <xf numFmtId="176" fontId="9" fillId="2" borderId="9" xfId="3" applyNumberFormat="1" applyFont="1" applyFill="1" applyBorder="1" applyAlignment="1">
      <alignment vertical="center" shrinkToFit="1"/>
    </xf>
    <xf numFmtId="176" fontId="9" fillId="0" borderId="9" xfId="3" applyNumberFormat="1" applyFont="1" applyFill="1" applyBorder="1" applyAlignment="1">
      <alignment horizontal="right" vertical="center" wrapText="1"/>
    </xf>
    <xf numFmtId="176" fontId="9" fillId="0" borderId="9" xfId="2" applyNumberFormat="1" applyFont="1" applyFill="1" applyBorder="1" applyAlignment="1">
      <alignment horizontal="left" vertical="center" wrapText="1"/>
    </xf>
    <xf numFmtId="176" fontId="9" fillId="2" borderId="9" xfId="2" applyNumberFormat="1" applyFont="1" applyFill="1" applyBorder="1" applyAlignment="1">
      <alignment horizontal="center" vertical="center" wrapText="1"/>
    </xf>
    <xf numFmtId="176" fontId="9" fillId="2" borderId="9" xfId="2" applyNumberFormat="1" applyFont="1" applyFill="1" applyBorder="1" applyAlignment="1">
      <alignment horizontal="left" vertical="center" wrapText="1"/>
    </xf>
    <xf numFmtId="177" fontId="9" fillId="0" borderId="9" xfId="3" applyNumberFormat="1" applyFont="1" applyFill="1" applyBorder="1" applyAlignment="1">
      <alignment vertical="center" shrinkToFit="1"/>
    </xf>
    <xf numFmtId="178" fontId="9" fillId="0" borderId="9" xfId="3" applyNumberFormat="1" applyFont="1" applyFill="1" applyBorder="1" applyAlignment="1">
      <alignment vertical="center" shrinkToFit="1"/>
    </xf>
    <xf numFmtId="176" fontId="8" fillId="2" borderId="9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>
      <alignment vertical="center"/>
    </xf>
    <xf numFmtId="176" fontId="9" fillId="2" borderId="9" xfId="3" applyNumberFormat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 wrapText="1"/>
    </xf>
    <xf numFmtId="0" fontId="15" fillId="0" borderId="0" xfId="1" applyFont="1">
      <alignment vertical="center"/>
    </xf>
    <xf numFmtId="176" fontId="9" fillId="0" borderId="9" xfId="3" applyNumberFormat="1" applyFont="1" applyFill="1" applyBorder="1" applyAlignment="1">
      <alignment vertical="center"/>
    </xf>
    <xf numFmtId="0" fontId="1" fillId="0" borderId="0" xfId="1" applyFill="1">
      <alignment vertical="center"/>
    </xf>
    <xf numFmtId="176" fontId="9" fillId="2" borderId="9" xfId="2" applyNumberFormat="1" applyFont="1" applyFill="1" applyBorder="1" applyAlignment="1">
      <alignment vertical="center" wrapText="1"/>
    </xf>
    <xf numFmtId="176" fontId="17" fillId="0" borderId="9" xfId="2" applyNumberFormat="1" applyFont="1" applyFill="1" applyBorder="1" applyAlignment="1">
      <alignment horizontal="left" vertical="center" shrinkToFit="1"/>
    </xf>
    <xf numFmtId="38" fontId="8" fillId="0" borderId="0" xfId="4" applyFont="1">
      <alignment vertical="center"/>
    </xf>
    <xf numFmtId="38" fontId="1" fillId="0" borderId="0" xfId="4" applyFont="1">
      <alignment vertical="center"/>
    </xf>
    <xf numFmtId="0" fontId="14" fillId="0" borderId="8" xfId="1" applyFont="1" applyBorder="1">
      <alignment vertical="center"/>
    </xf>
    <xf numFmtId="0" fontId="8" fillId="0" borderId="0" xfId="1" applyFont="1" applyFill="1">
      <alignment vertical="center"/>
    </xf>
    <xf numFmtId="0" fontId="7" fillId="0" borderId="0" xfId="1" applyFont="1" applyAlignment="1">
      <alignment vertical="center"/>
    </xf>
    <xf numFmtId="176" fontId="8" fillId="0" borderId="0" xfId="1" applyNumberFormat="1" applyFont="1">
      <alignment vertical="center"/>
    </xf>
    <xf numFmtId="0" fontId="9" fillId="0" borderId="0" xfId="2" applyFont="1" applyFill="1" applyAlignment="1">
      <alignment vertical="center"/>
    </xf>
    <xf numFmtId="176" fontId="9" fillId="0" borderId="9" xfId="2" applyNumberFormat="1" applyFont="1" applyFill="1" applyBorder="1" applyAlignment="1">
      <alignment vertical="center" shrinkToFit="1"/>
    </xf>
    <xf numFmtId="178" fontId="9" fillId="0" borderId="11" xfId="3" applyNumberFormat="1" applyFont="1" applyFill="1" applyBorder="1" applyAlignment="1">
      <alignment vertical="center"/>
    </xf>
    <xf numFmtId="179" fontId="9" fillId="0" borderId="9" xfId="3" applyNumberFormat="1" applyFont="1" applyFill="1" applyBorder="1" applyAlignment="1">
      <alignment horizontal="right" vertical="center"/>
    </xf>
    <xf numFmtId="176" fontId="9" fillId="0" borderId="11" xfId="2" applyNumberFormat="1" applyFont="1" applyFill="1" applyBorder="1" applyAlignment="1">
      <alignment vertical="center"/>
    </xf>
    <xf numFmtId="178" fontId="9" fillId="0" borderId="9" xfId="3" applyNumberFormat="1" applyFont="1" applyFill="1" applyBorder="1" applyAlignment="1">
      <alignment vertical="center"/>
    </xf>
    <xf numFmtId="178" fontId="9" fillId="2" borderId="9" xfId="3" applyNumberFormat="1" applyFont="1" applyFill="1" applyBorder="1" applyAlignment="1">
      <alignment vertical="center"/>
    </xf>
    <xf numFmtId="178" fontId="9" fillId="0" borderId="11" xfId="2" applyNumberFormat="1" applyFont="1" applyFill="1" applyBorder="1" applyAlignment="1">
      <alignment vertical="center"/>
    </xf>
    <xf numFmtId="178" fontId="9" fillId="0" borderId="11" xfId="2" applyNumberFormat="1" applyFont="1" applyFill="1" applyBorder="1" applyAlignment="1">
      <alignment horizontal="center" vertical="center"/>
    </xf>
    <xf numFmtId="178" fontId="8" fillId="0" borderId="0" xfId="1" applyNumberFormat="1" applyFont="1" applyFill="1">
      <alignment vertical="center"/>
    </xf>
    <xf numFmtId="176" fontId="8" fillId="0" borderId="0" xfId="1" applyNumberFormat="1" applyFont="1" applyFill="1">
      <alignment vertical="center"/>
    </xf>
    <xf numFmtId="0" fontId="4" fillId="0" borderId="0" xfId="2" applyFont="1" applyFill="1" applyAlignment="1">
      <alignment vertical="center"/>
    </xf>
    <xf numFmtId="0" fontId="7" fillId="0" borderId="0" xfId="1" applyFont="1" applyFill="1">
      <alignment vertical="center"/>
    </xf>
    <xf numFmtId="180" fontId="9" fillId="0" borderId="9" xfId="3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horizontal="center" vertical="center" wrapText="1"/>
    </xf>
    <xf numFmtId="180" fontId="9" fillId="2" borderId="9" xfId="3" applyNumberFormat="1" applyFont="1" applyFill="1" applyBorder="1" applyAlignment="1">
      <alignment vertical="center"/>
    </xf>
    <xf numFmtId="178" fontId="7" fillId="0" borderId="0" xfId="1" applyNumberFormat="1" applyFont="1">
      <alignment vertical="center"/>
    </xf>
    <xf numFmtId="180" fontId="7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177" fontId="1" fillId="0" borderId="0" xfId="1" applyNumberFormat="1">
      <alignment vertical="center"/>
    </xf>
    <xf numFmtId="176" fontId="1" fillId="0" borderId="0" xfId="1" applyNumberFormat="1">
      <alignment vertical="center"/>
    </xf>
    <xf numFmtId="180" fontId="9" fillId="0" borderId="0" xfId="3" applyNumberFormat="1" applyFont="1" applyFill="1" applyBorder="1" applyAlignment="1">
      <alignment vertical="center"/>
    </xf>
    <xf numFmtId="0" fontId="1" fillId="0" borderId="0" xfId="1" applyFill="1" applyBorder="1">
      <alignment vertical="center"/>
    </xf>
    <xf numFmtId="179" fontId="8" fillId="0" borderId="0" xfId="1" applyNumberFormat="1" applyFont="1" applyFill="1">
      <alignment vertical="center"/>
    </xf>
    <xf numFmtId="176" fontId="9" fillId="0" borderId="1" xfId="2" applyNumberFormat="1" applyFont="1" applyFill="1" applyBorder="1" applyAlignment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horizontal="center" vertical="center"/>
    </xf>
    <xf numFmtId="176" fontId="9" fillId="0" borderId="7" xfId="2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176" fontId="9" fillId="0" borderId="10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</cellXfs>
  <cellStyles count="5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67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X148"/>
  <sheetViews>
    <sheetView tabSelected="1" zoomScaleNormal="100" workbookViewId="0">
      <selection activeCell="E17" sqref="E17"/>
    </sheetView>
  </sheetViews>
  <sheetFormatPr defaultRowHeight="18.75" x14ac:dyDescent="0.4"/>
  <cols>
    <col min="1" max="1" width="9" style="1"/>
    <col min="2" max="3" width="5.625" style="1" customWidth="1"/>
    <col min="4" max="4" width="17.375" style="1" customWidth="1"/>
    <col min="5" max="5" width="10.375" style="1" customWidth="1"/>
    <col min="6" max="6" width="10" style="1" customWidth="1"/>
    <col min="7" max="7" width="8.375" style="1" customWidth="1"/>
    <col min="8" max="8" width="18.625" style="1" customWidth="1"/>
    <col min="9" max="9" width="14" style="1" customWidth="1"/>
    <col min="10" max="10" width="20.75" style="1" customWidth="1"/>
    <col min="11" max="11" width="9.5" style="1" customWidth="1"/>
    <col min="12" max="12" width="21.625" style="1" customWidth="1"/>
    <col min="13" max="13" width="15" style="1" customWidth="1"/>
    <col min="14" max="14" width="13.625" style="1" customWidth="1"/>
    <col min="15" max="15" width="16.5" style="1" customWidth="1"/>
    <col min="16" max="17" width="13.5" style="1" customWidth="1"/>
    <col min="18" max="18" width="16.125" style="1" customWidth="1"/>
    <col min="19" max="19" width="18.5" style="1" customWidth="1"/>
    <col min="20" max="20" width="20.125" style="1" customWidth="1"/>
    <col min="21" max="34" width="12.625" style="1" customWidth="1"/>
    <col min="35" max="35" width="24.625" style="1" customWidth="1"/>
    <col min="36" max="37" width="9" style="1"/>
    <col min="38" max="38" width="5.5" style="1" customWidth="1"/>
    <col min="39" max="39" width="38.25" style="1" customWidth="1"/>
    <col min="40" max="40" width="16.125" style="1" bestFit="1" customWidth="1"/>
    <col min="41" max="16384" width="9" style="1"/>
  </cols>
  <sheetData>
    <row r="1" spans="1:49" ht="30.75" customHeight="1" x14ac:dyDescent="0.4"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2"/>
      <c r="S1" s="2"/>
      <c r="T1" s="2"/>
      <c r="U1" s="2"/>
      <c r="V1" s="2"/>
      <c r="AL1" s="3" t="s">
        <v>1</v>
      </c>
      <c r="AM1" s="3" t="s">
        <v>2</v>
      </c>
    </row>
    <row r="2" spans="1:49" ht="30.75" customHeight="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2"/>
      <c r="V2" s="2"/>
      <c r="AL2" s="3" t="s">
        <v>3</v>
      </c>
      <c r="AM2" s="3" t="s">
        <v>4</v>
      </c>
    </row>
    <row r="3" spans="1:49" ht="36" customHeight="1" x14ac:dyDescent="0.4">
      <c r="A3" s="5" t="s">
        <v>5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2"/>
      <c r="O3" s="6"/>
      <c r="P3" s="6"/>
      <c r="Q3" s="6"/>
      <c r="R3" s="2"/>
      <c r="S3" s="2"/>
      <c r="T3" s="2"/>
      <c r="U3" s="2"/>
      <c r="V3" s="2"/>
      <c r="AL3" s="3" t="s">
        <v>6</v>
      </c>
      <c r="AM3" s="3" t="s">
        <v>7</v>
      </c>
    </row>
    <row r="4" spans="1:49" ht="39.950000000000003" customHeight="1" x14ac:dyDescent="0.4">
      <c r="A4" s="93" t="s">
        <v>8</v>
      </c>
      <c r="B4" s="93" t="s">
        <v>9</v>
      </c>
      <c r="C4" s="93" t="s">
        <v>10</v>
      </c>
      <c r="D4" s="80" t="s">
        <v>11</v>
      </c>
      <c r="E4" s="93" t="s">
        <v>12</v>
      </c>
      <c r="F4" s="94" t="s">
        <v>13</v>
      </c>
      <c r="G4" s="95"/>
      <c r="H4" s="80" t="s">
        <v>14</v>
      </c>
      <c r="I4" s="93" t="s">
        <v>15</v>
      </c>
      <c r="J4" s="80" t="s">
        <v>16</v>
      </c>
      <c r="K4" s="83" t="s">
        <v>263</v>
      </c>
      <c r="L4" s="84"/>
      <c r="M4" s="85" t="s">
        <v>264</v>
      </c>
      <c r="N4" s="86"/>
      <c r="O4" s="86"/>
      <c r="P4" s="86"/>
      <c r="Q4" s="86"/>
      <c r="R4" s="87"/>
      <c r="S4" s="85" t="s">
        <v>17</v>
      </c>
      <c r="T4" s="86"/>
      <c r="U4" s="86"/>
      <c r="V4" s="87"/>
      <c r="W4" s="88" t="s">
        <v>18</v>
      </c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90"/>
      <c r="AJ4" s="3"/>
      <c r="AK4" s="3"/>
      <c r="AL4" s="3"/>
      <c r="AM4" s="3" t="s">
        <v>19</v>
      </c>
      <c r="AN4" s="3"/>
    </row>
    <row r="5" spans="1:49" ht="39.950000000000003" customHeight="1" x14ac:dyDescent="0.4">
      <c r="A5" s="91"/>
      <c r="B5" s="91"/>
      <c r="C5" s="91"/>
      <c r="D5" s="81"/>
      <c r="E5" s="91"/>
      <c r="F5" s="81"/>
      <c r="G5" s="74" t="s">
        <v>20</v>
      </c>
      <c r="H5" s="81"/>
      <c r="I5" s="91"/>
      <c r="J5" s="81"/>
      <c r="K5" s="91" t="s">
        <v>21</v>
      </c>
      <c r="L5" s="91" t="s">
        <v>22</v>
      </c>
      <c r="M5" s="93" t="s">
        <v>23</v>
      </c>
      <c r="N5" s="74" t="s">
        <v>24</v>
      </c>
      <c r="O5" s="76" t="s">
        <v>25</v>
      </c>
      <c r="P5" s="77"/>
      <c r="Q5" s="77"/>
      <c r="R5" s="74" t="s">
        <v>26</v>
      </c>
      <c r="S5" s="74" t="s">
        <v>27</v>
      </c>
      <c r="T5" s="74" t="s">
        <v>28</v>
      </c>
      <c r="U5" s="78" t="s">
        <v>29</v>
      </c>
      <c r="V5" s="79"/>
      <c r="W5" s="71" t="s">
        <v>30</v>
      </c>
      <c r="X5" s="69" t="s">
        <v>31</v>
      </c>
      <c r="Y5" s="69"/>
      <c r="Z5" s="69" t="s">
        <v>32</v>
      </c>
      <c r="AA5" s="69"/>
      <c r="AB5" s="69" t="s">
        <v>33</v>
      </c>
      <c r="AC5" s="69"/>
      <c r="AD5" s="72" t="s">
        <v>34</v>
      </c>
      <c r="AE5" s="73"/>
      <c r="AF5" s="71" t="s">
        <v>35</v>
      </c>
      <c r="AG5" s="67" t="s">
        <v>36</v>
      </c>
      <c r="AH5" s="69" t="s">
        <v>37</v>
      </c>
      <c r="AI5" s="70"/>
      <c r="AJ5" s="3"/>
      <c r="AK5" s="3"/>
      <c r="AN5" s="3"/>
    </row>
    <row r="6" spans="1:49" ht="39.950000000000003" customHeight="1" x14ac:dyDescent="0.4">
      <c r="A6" s="92"/>
      <c r="B6" s="92"/>
      <c r="C6" s="92"/>
      <c r="D6" s="82"/>
      <c r="E6" s="92"/>
      <c r="F6" s="82"/>
      <c r="G6" s="75"/>
      <c r="H6" s="82"/>
      <c r="I6" s="92"/>
      <c r="J6" s="82"/>
      <c r="K6" s="92"/>
      <c r="L6" s="92"/>
      <c r="M6" s="92"/>
      <c r="N6" s="75"/>
      <c r="O6" s="7"/>
      <c r="P6" s="8" t="s">
        <v>38</v>
      </c>
      <c r="Q6" s="8" t="s">
        <v>39</v>
      </c>
      <c r="R6" s="75"/>
      <c r="S6" s="75"/>
      <c r="T6" s="75"/>
      <c r="U6" s="9" t="s">
        <v>40</v>
      </c>
      <c r="V6" s="9" t="s">
        <v>41</v>
      </c>
      <c r="W6" s="71"/>
      <c r="X6" s="10" t="s">
        <v>42</v>
      </c>
      <c r="Y6" s="10" t="s">
        <v>43</v>
      </c>
      <c r="Z6" s="10" t="s">
        <v>42</v>
      </c>
      <c r="AA6" s="10" t="s">
        <v>44</v>
      </c>
      <c r="AB6" s="10" t="s">
        <v>42</v>
      </c>
      <c r="AC6" s="10" t="s">
        <v>45</v>
      </c>
      <c r="AD6" s="10" t="s">
        <v>42</v>
      </c>
      <c r="AE6" s="10" t="s">
        <v>46</v>
      </c>
      <c r="AF6" s="71"/>
      <c r="AG6" s="68"/>
      <c r="AH6" s="10" t="s">
        <v>42</v>
      </c>
      <c r="AI6" s="11" t="s">
        <v>47</v>
      </c>
      <c r="AJ6" s="3"/>
      <c r="AK6" s="3"/>
      <c r="AN6" s="12"/>
      <c r="AO6" s="13"/>
      <c r="AP6" s="13"/>
      <c r="AQ6" s="13"/>
      <c r="AR6" s="13"/>
      <c r="AS6" s="13"/>
      <c r="AT6" s="13"/>
      <c r="AU6" s="13"/>
      <c r="AV6" s="13"/>
      <c r="AW6" s="13"/>
    </row>
    <row r="7" spans="1:49" ht="30" customHeight="1" x14ac:dyDescent="0.4">
      <c r="A7" s="14" t="s">
        <v>48</v>
      </c>
      <c r="B7" s="15">
        <v>1</v>
      </c>
      <c r="C7" s="15">
        <v>1</v>
      </c>
      <c r="D7" s="16" t="s">
        <v>49</v>
      </c>
      <c r="E7" s="17"/>
      <c r="F7" s="17"/>
      <c r="G7" s="18">
        <v>24</v>
      </c>
      <c r="H7" s="19" t="s">
        <v>50</v>
      </c>
      <c r="I7" s="19" t="s">
        <v>51</v>
      </c>
      <c r="J7" s="19" t="s">
        <v>52</v>
      </c>
      <c r="K7" s="20"/>
      <c r="L7" s="21"/>
      <c r="M7" s="17"/>
      <c r="N7" s="17"/>
      <c r="O7" s="17"/>
      <c r="P7" s="17"/>
      <c r="Q7" s="22" t="e">
        <f t="shared" ref="Q7:Q56" si="0">+P7/O7</f>
        <v>#DIV/0!</v>
      </c>
      <c r="R7" s="17"/>
      <c r="S7" s="23">
        <f t="shared" ref="S7:S56" si="1">+R7*32.1</f>
        <v>0</v>
      </c>
      <c r="T7" s="23">
        <f t="shared" ref="T7:T56" si="2">+N7-S7</f>
        <v>0</v>
      </c>
      <c r="U7" s="24"/>
      <c r="V7" s="24"/>
      <c r="W7" s="24"/>
      <c r="X7" s="24"/>
      <c r="Y7" s="25"/>
      <c r="Z7" s="24"/>
      <c r="AA7" s="26"/>
      <c r="AB7" s="24"/>
      <c r="AC7" s="25"/>
      <c r="AD7" s="24"/>
      <c r="AE7" s="25"/>
      <c r="AF7" s="24"/>
      <c r="AG7" s="24"/>
      <c r="AH7" s="24"/>
      <c r="AI7" s="27"/>
      <c r="AJ7" s="3"/>
      <c r="AK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30" customHeight="1" x14ac:dyDescent="0.4">
      <c r="A8" s="14" t="s">
        <v>48</v>
      </c>
      <c r="B8" s="15">
        <f t="shared" ref="B8:C13" si="3">B7+1</f>
        <v>2</v>
      </c>
      <c r="C8" s="15">
        <f t="shared" si="3"/>
        <v>2</v>
      </c>
      <c r="D8" s="16" t="s">
        <v>53</v>
      </c>
      <c r="E8" s="17"/>
      <c r="F8" s="17"/>
      <c r="G8" s="18">
        <v>19</v>
      </c>
      <c r="H8" s="19" t="s">
        <v>54</v>
      </c>
      <c r="I8" s="19" t="s">
        <v>51</v>
      </c>
      <c r="J8" s="19" t="s">
        <v>52</v>
      </c>
      <c r="K8" s="20"/>
      <c r="L8" s="21"/>
      <c r="M8" s="17"/>
      <c r="N8" s="17"/>
      <c r="O8" s="17"/>
      <c r="P8" s="17"/>
      <c r="Q8" s="22" t="e">
        <f t="shared" si="0"/>
        <v>#DIV/0!</v>
      </c>
      <c r="R8" s="17"/>
      <c r="S8" s="23">
        <f t="shared" si="1"/>
        <v>0</v>
      </c>
      <c r="T8" s="23">
        <f t="shared" si="2"/>
        <v>0</v>
      </c>
      <c r="U8" s="24"/>
      <c r="V8" s="24"/>
      <c r="W8" s="24"/>
      <c r="X8" s="24"/>
      <c r="Y8" s="25"/>
      <c r="Z8" s="24"/>
      <c r="AA8" s="26"/>
      <c r="AB8" s="24"/>
      <c r="AC8" s="25"/>
      <c r="AD8" s="24"/>
      <c r="AE8" s="25"/>
      <c r="AF8" s="24"/>
      <c r="AG8" s="24"/>
      <c r="AH8" s="24"/>
      <c r="AI8" s="27"/>
      <c r="AJ8" s="3"/>
      <c r="AK8" s="3"/>
      <c r="AL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30" customHeight="1" x14ac:dyDescent="0.4">
      <c r="A9" s="14" t="s">
        <v>48</v>
      </c>
      <c r="B9" s="15">
        <f t="shared" si="3"/>
        <v>3</v>
      </c>
      <c r="C9" s="15">
        <f t="shared" si="3"/>
        <v>3</v>
      </c>
      <c r="D9" s="16" t="s">
        <v>55</v>
      </c>
      <c r="E9" s="17"/>
      <c r="F9" s="17"/>
      <c r="G9" s="18">
        <v>50</v>
      </c>
      <c r="H9" s="19" t="s">
        <v>56</v>
      </c>
      <c r="I9" s="19" t="s">
        <v>51</v>
      </c>
      <c r="J9" s="19" t="s">
        <v>52</v>
      </c>
      <c r="K9" s="20"/>
      <c r="L9" s="21"/>
      <c r="M9" s="17"/>
      <c r="N9" s="17"/>
      <c r="O9" s="17"/>
      <c r="P9" s="17"/>
      <c r="Q9" s="22" t="e">
        <f t="shared" si="0"/>
        <v>#DIV/0!</v>
      </c>
      <c r="R9" s="17"/>
      <c r="S9" s="23">
        <f t="shared" si="1"/>
        <v>0</v>
      </c>
      <c r="T9" s="23">
        <f t="shared" si="2"/>
        <v>0</v>
      </c>
      <c r="U9" s="24"/>
      <c r="V9" s="24"/>
      <c r="W9" s="24"/>
      <c r="X9" s="24"/>
      <c r="Y9" s="25"/>
      <c r="Z9" s="24"/>
      <c r="AA9" s="26"/>
      <c r="AB9" s="24"/>
      <c r="AC9" s="25"/>
      <c r="AD9" s="24"/>
      <c r="AE9" s="25"/>
      <c r="AF9" s="24"/>
      <c r="AG9" s="24"/>
      <c r="AH9" s="24"/>
      <c r="AI9" s="2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30" customHeight="1" x14ac:dyDescent="0.4">
      <c r="A10" s="14" t="s">
        <v>48</v>
      </c>
      <c r="B10" s="15">
        <f>B9+1</f>
        <v>4</v>
      </c>
      <c r="C10" s="15">
        <f t="shared" si="3"/>
        <v>4</v>
      </c>
      <c r="D10" s="16" t="s">
        <v>57</v>
      </c>
      <c r="E10" s="17"/>
      <c r="F10" s="17"/>
      <c r="G10" s="18">
        <v>36</v>
      </c>
      <c r="H10" s="19" t="s">
        <v>58</v>
      </c>
      <c r="I10" s="19" t="s">
        <v>51</v>
      </c>
      <c r="J10" s="19" t="s">
        <v>59</v>
      </c>
      <c r="K10" s="20"/>
      <c r="L10" s="21"/>
      <c r="M10" s="17"/>
      <c r="N10" s="17"/>
      <c r="O10" s="17"/>
      <c r="P10" s="17"/>
      <c r="Q10" s="22"/>
      <c r="R10" s="17"/>
      <c r="S10" s="23"/>
      <c r="T10" s="23"/>
      <c r="U10" s="24"/>
      <c r="V10" s="24"/>
      <c r="W10" s="24"/>
      <c r="X10" s="24"/>
      <c r="Y10" s="25"/>
      <c r="Z10" s="24"/>
      <c r="AA10" s="26"/>
      <c r="AB10" s="24"/>
      <c r="AC10" s="25"/>
      <c r="AD10" s="24"/>
      <c r="AE10" s="25"/>
      <c r="AF10" s="24"/>
      <c r="AG10" s="24"/>
      <c r="AH10" s="24"/>
      <c r="AI10" s="2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s="28" customFormat="1" ht="30" customHeight="1" x14ac:dyDescent="0.4">
      <c r="A11" s="14" t="s">
        <v>48</v>
      </c>
      <c r="B11" s="15">
        <f>B10+1</f>
        <v>5</v>
      </c>
      <c r="C11" s="15">
        <f>C10+1</f>
        <v>5</v>
      </c>
      <c r="D11" s="16" t="s">
        <v>60</v>
      </c>
      <c r="E11" s="17"/>
      <c r="F11" s="17"/>
      <c r="G11" s="18">
        <v>27</v>
      </c>
      <c r="H11" s="19" t="s">
        <v>61</v>
      </c>
      <c r="I11" s="19" t="s">
        <v>51</v>
      </c>
      <c r="J11" s="19" t="s">
        <v>52</v>
      </c>
      <c r="K11" s="20"/>
      <c r="L11" s="21"/>
      <c r="M11" s="17"/>
      <c r="N11" s="17"/>
      <c r="O11" s="17"/>
      <c r="P11" s="17"/>
      <c r="Q11" s="22" t="e">
        <f t="shared" si="0"/>
        <v>#DIV/0!</v>
      </c>
      <c r="R11" s="17"/>
      <c r="S11" s="23">
        <f t="shared" si="1"/>
        <v>0</v>
      </c>
      <c r="T11" s="23">
        <f t="shared" si="2"/>
        <v>0</v>
      </c>
      <c r="U11" s="24"/>
      <c r="V11" s="24"/>
      <c r="W11" s="24"/>
      <c r="X11" s="24"/>
      <c r="Y11" s="25"/>
      <c r="Z11" s="24"/>
      <c r="AA11" s="26"/>
      <c r="AB11" s="24"/>
      <c r="AC11" s="25"/>
      <c r="AD11" s="24"/>
      <c r="AE11" s="25"/>
      <c r="AF11" s="24"/>
      <c r="AG11" s="24"/>
      <c r="AH11" s="24"/>
      <c r="AI11" s="27"/>
      <c r="AJ11" s="2"/>
      <c r="AK11" s="2"/>
      <c r="AL11" s="2"/>
      <c r="AM11" s="2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s="28" customFormat="1" ht="30" customHeight="1" x14ac:dyDescent="0.4">
      <c r="A12" s="14" t="s">
        <v>48</v>
      </c>
      <c r="B12" s="15">
        <f t="shared" si="3"/>
        <v>6</v>
      </c>
      <c r="C12" s="15">
        <f t="shared" si="3"/>
        <v>6</v>
      </c>
      <c r="D12" s="16" t="s">
        <v>62</v>
      </c>
      <c r="E12" s="17"/>
      <c r="F12" s="17"/>
      <c r="G12" s="18">
        <v>10</v>
      </c>
      <c r="H12" s="19" t="s">
        <v>63</v>
      </c>
      <c r="I12" s="19" t="s">
        <v>51</v>
      </c>
      <c r="J12" s="19" t="s">
        <v>52</v>
      </c>
      <c r="K12" s="20"/>
      <c r="L12" s="21"/>
      <c r="M12" s="17"/>
      <c r="N12" s="17"/>
      <c r="O12" s="17"/>
      <c r="P12" s="17"/>
      <c r="Q12" s="22" t="e">
        <f t="shared" si="0"/>
        <v>#DIV/0!</v>
      </c>
      <c r="R12" s="17"/>
      <c r="S12" s="23">
        <f t="shared" si="1"/>
        <v>0</v>
      </c>
      <c r="T12" s="23">
        <f t="shared" si="2"/>
        <v>0</v>
      </c>
      <c r="U12" s="24"/>
      <c r="V12" s="24"/>
      <c r="W12" s="24"/>
      <c r="X12" s="24"/>
      <c r="Y12" s="25"/>
      <c r="Z12" s="24"/>
      <c r="AA12" s="26"/>
      <c r="AB12" s="24"/>
      <c r="AC12" s="25"/>
      <c r="AD12" s="24"/>
      <c r="AE12" s="25"/>
      <c r="AF12" s="24"/>
      <c r="AG12" s="24"/>
      <c r="AH12" s="24"/>
      <c r="AI12" s="27"/>
      <c r="AJ12" s="2"/>
      <c r="AK12" s="2"/>
      <c r="AL12" s="2"/>
      <c r="AM12" s="2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s="28" customFormat="1" ht="30" customHeight="1" x14ac:dyDescent="0.4">
      <c r="A13" s="14" t="s">
        <v>48</v>
      </c>
      <c r="B13" s="15">
        <f t="shared" si="3"/>
        <v>7</v>
      </c>
      <c r="C13" s="15">
        <f t="shared" si="3"/>
        <v>7</v>
      </c>
      <c r="D13" s="16" t="s">
        <v>64</v>
      </c>
      <c r="E13" s="17"/>
      <c r="F13" s="17"/>
      <c r="G13" s="18">
        <v>164</v>
      </c>
      <c r="H13" s="19" t="s">
        <v>65</v>
      </c>
      <c r="I13" s="19" t="s">
        <v>66</v>
      </c>
      <c r="J13" s="19" t="s">
        <v>52</v>
      </c>
      <c r="K13" s="20"/>
      <c r="L13" s="21"/>
      <c r="M13" s="17"/>
      <c r="N13" s="17"/>
      <c r="O13" s="17"/>
      <c r="P13" s="17"/>
      <c r="Q13" s="22" t="e">
        <f t="shared" si="0"/>
        <v>#DIV/0!</v>
      </c>
      <c r="R13" s="17"/>
      <c r="S13" s="23">
        <f t="shared" si="1"/>
        <v>0</v>
      </c>
      <c r="T13" s="23">
        <f t="shared" si="2"/>
        <v>0</v>
      </c>
      <c r="U13" s="24"/>
      <c r="V13" s="24"/>
      <c r="W13" s="24"/>
      <c r="X13" s="24"/>
      <c r="Y13" s="25"/>
      <c r="Z13" s="24"/>
      <c r="AA13" s="26"/>
      <c r="AB13" s="24"/>
      <c r="AC13" s="25"/>
      <c r="AD13" s="24"/>
      <c r="AE13" s="25"/>
      <c r="AF13" s="24"/>
      <c r="AG13" s="24"/>
      <c r="AH13" s="24"/>
      <c r="AI13" s="27"/>
      <c r="AJ13" s="2"/>
      <c r="AK13" s="2"/>
      <c r="AL13" s="2"/>
      <c r="AM13" s="2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ht="30" customHeight="1" x14ac:dyDescent="0.4">
      <c r="A14" s="14" t="s">
        <v>48</v>
      </c>
      <c r="B14" s="15">
        <f t="shared" ref="B14:C16" si="4">B13+1</f>
        <v>8</v>
      </c>
      <c r="C14" s="15">
        <f t="shared" si="4"/>
        <v>8</v>
      </c>
      <c r="D14" s="16" t="s">
        <v>67</v>
      </c>
      <c r="E14" s="17"/>
      <c r="F14" s="17"/>
      <c r="G14" s="18">
        <v>124</v>
      </c>
      <c r="H14" s="16" t="s">
        <v>68</v>
      </c>
      <c r="I14" s="16" t="s">
        <v>69</v>
      </c>
      <c r="J14" s="16" t="s">
        <v>52</v>
      </c>
      <c r="K14" s="20"/>
      <c r="L14" s="21"/>
      <c r="M14" s="17"/>
      <c r="N14" s="17"/>
      <c r="O14" s="17"/>
      <c r="P14" s="17"/>
      <c r="Q14" s="22" t="e">
        <f t="shared" si="0"/>
        <v>#DIV/0!</v>
      </c>
      <c r="R14" s="17"/>
      <c r="S14" s="23">
        <f t="shared" si="1"/>
        <v>0</v>
      </c>
      <c r="T14" s="23">
        <f t="shared" si="2"/>
        <v>0</v>
      </c>
      <c r="U14" s="24"/>
      <c r="V14" s="24"/>
      <c r="W14" s="24"/>
      <c r="X14" s="24"/>
      <c r="Y14" s="25"/>
      <c r="Z14" s="24"/>
      <c r="AA14" s="26"/>
      <c r="AB14" s="24"/>
      <c r="AC14" s="25"/>
      <c r="AD14" s="24"/>
      <c r="AE14" s="25"/>
      <c r="AF14" s="24"/>
      <c r="AG14" s="24"/>
      <c r="AH14" s="24"/>
      <c r="AI14" s="2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30" customHeight="1" x14ac:dyDescent="0.4">
      <c r="A15" s="14" t="s">
        <v>48</v>
      </c>
      <c r="B15" s="15">
        <f t="shared" si="4"/>
        <v>9</v>
      </c>
      <c r="C15" s="15">
        <f t="shared" si="4"/>
        <v>9</v>
      </c>
      <c r="D15" s="16" t="s">
        <v>70</v>
      </c>
      <c r="E15" s="17"/>
      <c r="F15" s="17"/>
      <c r="G15" s="18">
        <v>70</v>
      </c>
      <c r="H15" s="30" t="s">
        <v>71</v>
      </c>
      <c r="I15" s="19" t="s">
        <v>69</v>
      </c>
      <c r="J15" s="19" t="s">
        <v>52</v>
      </c>
      <c r="K15" s="20"/>
      <c r="L15" s="21"/>
      <c r="M15" s="17"/>
      <c r="N15" s="17"/>
      <c r="O15" s="17"/>
      <c r="P15" s="17"/>
      <c r="Q15" s="22" t="e">
        <f t="shared" si="0"/>
        <v>#DIV/0!</v>
      </c>
      <c r="R15" s="17"/>
      <c r="S15" s="23">
        <f t="shared" si="1"/>
        <v>0</v>
      </c>
      <c r="T15" s="23">
        <f t="shared" si="2"/>
        <v>0</v>
      </c>
      <c r="U15" s="24"/>
      <c r="V15" s="24"/>
      <c r="W15" s="24"/>
      <c r="X15" s="24"/>
      <c r="Y15" s="25"/>
      <c r="Z15" s="24"/>
      <c r="AA15" s="26"/>
      <c r="AB15" s="24"/>
      <c r="AC15" s="25"/>
      <c r="AD15" s="24"/>
      <c r="AE15" s="25"/>
      <c r="AF15" s="24"/>
      <c r="AG15" s="24"/>
      <c r="AH15" s="24"/>
      <c r="AI15" s="27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30" customHeight="1" x14ac:dyDescent="0.4">
      <c r="A16" s="14" t="s">
        <v>48</v>
      </c>
      <c r="B16" s="15">
        <f t="shared" si="4"/>
        <v>10</v>
      </c>
      <c r="C16" s="15">
        <f t="shared" si="4"/>
        <v>10</v>
      </c>
      <c r="D16" s="16" t="s">
        <v>72</v>
      </c>
      <c r="E16" s="31"/>
      <c r="F16" s="17"/>
      <c r="G16" s="18">
        <v>13</v>
      </c>
      <c r="H16" s="19" t="s">
        <v>73</v>
      </c>
      <c r="I16" s="19" t="s">
        <v>69</v>
      </c>
      <c r="J16" s="19" t="s">
        <v>52</v>
      </c>
      <c r="K16" s="20"/>
      <c r="L16" s="21"/>
      <c r="M16" s="17"/>
      <c r="N16" s="17"/>
      <c r="O16" s="17"/>
      <c r="P16" s="17"/>
      <c r="Q16" s="22" t="e">
        <f t="shared" si="0"/>
        <v>#DIV/0!</v>
      </c>
      <c r="R16" s="17"/>
      <c r="S16" s="23">
        <f t="shared" si="1"/>
        <v>0</v>
      </c>
      <c r="T16" s="23">
        <f t="shared" si="2"/>
        <v>0</v>
      </c>
      <c r="U16" s="24"/>
      <c r="V16" s="24"/>
      <c r="W16" s="24"/>
      <c r="X16" s="24"/>
      <c r="Y16" s="25"/>
      <c r="Z16" s="24"/>
      <c r="AA16" s="26"/>
      <c r="AB16" s="24"/>
      <c r="AC16" s="25"/>
      <c r="AD16" s="24"/>
      <c r="AE16" s="25"/>
      <c r="AF16" s="24"/>
      <c r="AG16" s="24"/>
      <c r="AH16" s="24"/>
      <c r="AI16" s="27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30" customHeight="1" x14ac:dyDescent="0.4">
      <c r="A17" s="32" t="s">
        <v>48</v>
      </c>
      <c r="B17" s="15">
        <f t="shared" ref="B17:C17" si="5">B16+1</f>
        <v>11</v>
      </c>
      <c r="C17" s="15">
        <f t="shared" si="5"/>
        <v>11</v>
      </c>
      <c r="D17" s="16" t="s">
        <v>74</v>
      </c>
      <c r="E17" s="17"/>
      <c r="F17" s="17"/>
      <c r="G17" s="18">
        <v>23</v>
      </c>
      <c r="H17" s="19" t="s">
        <v>75</v>
      </c>
      <c r="I17" s="19" t="s">
        <v>69</v>
      </c>
      <c r="J17" s="19" t="s">
        <v>52</v>
      </c>
      <c r="K17" s="20"/>
      <c r="L17" s="21"/>
      <c r="M17" s="17"/>
      <c r="N17" s="17"/>
      <c r="O17" s="17"/>
      <c r="P17" s="17"/>
      <c r="Q17" s="22" t="e">
        <f t="shared" si="0"/>
        <v>#DIV/0!</v>
      </c>
      <c r="R17" s="17"/>
      <c r="S17" s="23">
        <f t="shared" si="1"/>
        <v>0</v>
      </c>
      <c r="T17" s="23">
        <f t="shared" si="2"/>
        <v>0</v>
      </c>
      <c r="U17" s="24"/>
      <c r="V17" s="24"/>
      <c r="W17" s="24"/>
      <c r="X17" s="24"/>
      <c r="Y17" s="25"/>
      <c r="Z17" s="24"/>
      <c r="AA17" s="26"/>
      <c r="AB17" s="24"/>
      <c r="AC17" s="25"/>
      <c r="AD17" s="24"/>
      <c r="AE17" s="25"/>
      <c r="AF17" s="24"/>
      <c r="AG17" s="24"/>
      <c r="AH17" s="24"/>
      <c r="AI17" s="27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ht="30" customHeight="1" x14ac:dyDescent="0.4">
      <c r="A18" s="14" t="s">
        <v>48</v>
      </c>
      <c r="B18" s="15">
        <f t="shared" ref="B18:C21" si="6">B17+1</f>
        <v>12</v>
      </c>
      <c r="C18" s="15">
        <f t="shared" si="6"/>
        <v>12</v>
      </c>
      <c r="D18" s="16" t="s">
        <v>76</v>
      </c>
      <c r="E18" s="17"/>
      <c r="F18" s="17"/>
      <c r="G18" s="18">
        <v>209</v>
      </c>
      <c r="H18" s="19" t="s">
        <v>77</v>
      </c>
      <c r="I18" s="19" t="s">
        <v>78</v>
      </c>
      <c r="J18" s="19" t="s">
        <v>59</v>
      </c>
      <c r="K18" s="20"/>
      <c r="L18" s="21"/>
      <c r="M18" s="17"/>
      <c r="N18" s="17"/>
      <c r="O18" s="17"/>
      <c r="P18" s="17"/>
      <c r="Q18" s="22" t="e">
        <f t="shared" si="0"/>
        <v>#DIV/0!</v>
      </c>
      <c r="R18" s="17"/>
      <c r="S18" s="23">
        <f t="shared" si="1"/>
        <v>0</v>
      </c>
      <c r="T18" s="23">
        <f t="shared" si="2"/>
        <v>0</v>
      </c>
      <c r="U18" s="24"/>
      <c r="V18" s="24"/>
      <c r="W18" s="24"/>
      <c r="X18" s="24"/>
      <c r="Y18" s="25"/>
      <c r="Z18" s="24"/>
      <c r="AA18" s="26"/>
      <c r="AB18" s="24"/>
      <c r="AC18" s="25"/>
      <c r="AD18" s="24"/>
      <c r="AE18" s="25"/>
      <c r="AF18" s="24"/>
      <c r="AG18" s="24"/>
      <c r="AH18" s="24"/>
      <c r="AI18" s="27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30" customHeight="1" x14ac:dyDescent="0.4">
      <c r="A19" s="14" t="s">
        <v>48</v>
      </c>
      <c r="B19" s="15">
        <f t="shared" si="6"/>
        <v>13</v>
      </c>
      <c r="C19" s="15">
        <f t="shared" si="6"/>
        <v>13</v>
      </c>
      <c r="D19" s="16" t="s">
        <v>79</v>
      </c>
      <c r="E19" s="17"/>
      <c r="F19" s="17"/>
      <c r="G19" s="18">
        <v>28</v>
      </c>
      <c r="H19" s="19" t="s">
        <v>80</v>
      </c>
      <c r="I19" s="19" t="s">
        <v>78</v>
      </c>
      <c r="J19" s="19" t="s">
        <v>52</v>
      </c>
      <c r="K19" s="20"/>
      <c r="L19" s="21"/>
      <c r="M19" s="17"/>
      <c r="N19" s="17"/>
      <c r="O19" s="17"/>
      <c r="P19" s="17"/>
      <c r="Q19" s="22" t="e">
        <f t="shared" si="0"/>
        <v>#DIV/0!</v>
      </c>
      <c r="R19" s="17"/>
      <c r="S19" s="23">
        <f t="shared" si="1"/>
        <v>0</v>
      </c>
      <c r="T19" s="23">
        <f t="shared" si="2"/>
        <v>0</v>
      </c>
      <c r="U19" s="24"/>
      <c r="V19" s="24"/>
      <c r="W19" s="24"/>
      <c r="X19" s="24"/>
      <c r="Y19" s="25"/>
      <c r="Z19" s="24"/>
      <c r="AA19" s="26"/>
      <c r="AB19" s="24"/>
      <c r="AC19" s="25"/>
      <c r="AD19" s="24"/>
      <c r="AE19" s="25"/>
      <c r="AF19" s="24"/>
      <c r="AG19" s="24"/>
      <c r="AH19" s="24"/>
      <c r="AI19" s="27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s="34" customFormat="1" ht="30" customHeight="1" x14ac:dyDescent="0.4">
      <c r="A20" s="14" t="s">
        <v>48</v>
      </c>
      <c r="B20" s="15">
        <f t="shared" si="6"/>
        <v>14</v>
      </c>
      <c r="C20" s="15">
        <f t="shared" si="6"/>
        <v>14</v>
      </c>
      <c r="D20" s="16" t="s">
        <v>81</v>
      </c>
      <c r="E20" s="17"/>
      <c r="F20" s="17"/>
      <c r="G20" s="18">
        <v>146</v>
      </c>
      <c r="H20" s="19" t="s">
        <v>82</v>
      </c>
      <c r="I20" s="19" t="s">
        <v>83</v>
      </c>
      <c r="J20" s="19" t="s">
        <v>52</v>
      </c>
      <c r="K20" s="20"/>
      <c r="L20" s="21"/>
      <c r="M20" s="17"/>
      <c r="N20" s="17"/>
      <c r="O20" s="17"/>
      <c r="P20" s="17"/>
      <c r="Q20" s="22" t="e">
        <f t="shared" si="0"/>
        <v>#DIV/0!</v>
      </c>
      <c r="R20" s="17"/>
      <c r="S20" s="23">
        <f t="shared" si="1"/>
        <v>0</v>
      </c>
      <c r="T20" s="23">
        <f t="shared" si="2"/>
        <v>0</v>
      </c>
      <c r="U20" s="24"/>
      <c r="V20" s="24"/>
      <c r="W20" s="24"/>
      <c r="X20" s="24"/>
      <c r="Y20" s="25"/>
      <c r="Z20" s="24"/>
      <c r="AA20" s="26"/>
      <c r="AB20" s="24"/>
      <c r="AC20" s="25"/>
      <c r="AD20" s="24"/>
      <c r="AE20" s="25"/>
      <c r="AF20" s="24"/>
      <c r="AG20" s="24"/>
      <c r="AH20" s="24"/>
      <c r="AI20" s="27"/>
      <c r="AJ20" s="33"/>
      <c r="AK20" s="33"/>
      <c r="AL20" s="33"/>
      <c r="AM20" s="3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s="34" customFormat="1" ht="30" customHeight="1" x14ac:dyDescent="0.4">
      <c r="A21" s="14" t="s">
        <v>48</v>
      </c>
      <c r="B21" s="15">
        <f t="shared" si="6"/>
        <v>15</v>
      </c>
      <c r="C21" s="15">
        <f t="shared" si="6"/>
        <v>15</v>
      </c>
      <c r="D21" s="16" t="s">
        <v>84</v>
      </c>
      <c r="E21" s="17"/>
      <c r="F21" s="17"/>
      <c r="G21" s="18">
        <v>67</v>
      </c>
      <c r="H21" s="19" t="s">
        <v>85</v>
      </c>
      <c r="I21" s="19" t="s">
        <v>83</v>
      </c>
      <c r="J21" s="19" t="s">
        <v>52</v>
      </c>
      <c r="K21" s="20"/>
      <c r="L21" s="21"/>
      <c r="M21" s="17"/>
      <c r="N21" s="17"/>
      <c r="O21" s="17"/>
      <c r="P21" s="17"/>
      <c r="Q21" s="22" t="e">
        <f t="shared" si="0"/>
        <v>#DIV/0!</v>
      </c>
      <c r="R21" s="17"/>
      <c r="S21" s="23">
        <f t="shared" si="1"/>
        <v>0</v>
      </c>
      <c r="T21" s="23">
        <f t="shared" si="2"/>
        <v>0</v>
      </c>
      <c r="U21" s="24"/>
      <c r="V21" s="24"/>
      <c r="W21" s="24"/>
      <c r="X21" s="24"/>
      <c r="Y21" s="25"/>
      <c r="Z21" s="24"/>
      <c r="AA21" s="26"/>
      <c r="AB21" s="24"/>
      <c r="AC21" s="25"/>
      <c r="AD21" s="24"/>
      <c r="AE21" s="25"/>
      <c r="AF21" s="24"/>
      <c r="AG21" s="24"/>
      <c r="AH21" s="24"/>
      <c r="AI21" s="27"/>
      <c r="AJ21" s="33"/>
      <c r="AK21" s="33"/>
      <c r="AL21" s="33"/>
      <c r="AM21" s="3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s="34" customFormat="1" ht="30" customHeight="1" x14ac:dyDescent="0.4">
      <c r="A22" s="14" t="s">
        <v>48</v>
      </c>
      <c r="B22" s="15">
        <f t="shared" ref="B22:C22" si="7">B21+1</f>
        <v>16</v>
      </c>
      <c r="C22" s="15">
        <f t="shared" si="7"/>
        <v>16</v>
      </c>
      <c r="D22" s="16" t="s">
        <v>86</v>
      </c>
      <c r="E22" s="17"/>
      <c r="F22" s="17"/>
      <c r="G22" s="18">
        <v>40</v>
      </c>
      <c r="H22" s="19" t="s">
        <v>87</v>
      </c>
      <c r="I22" s="19" t="s">
        <v>83</v>
      </c>
      <c r="J22" s="19" t="s">
        <v>88</v>
      </c>
      <c r="K22" s="20"/>
      <c r="L22" s="21"/>
      <c r="M22" s="17"/>
      <c r="N22" s="17"/>
      <c r="O22" s="17"/>
      <c r="P22" s="17"/>
      <c r="Q22" s="22" t="e">
        <f t="shared" si="0"/>
        <v>#DIV/0!</v>
      </c>
      <c r="R22" s="17"/>
      <c r="S22" s="23">
        <f t="shared" si="1"/>
        <v>0</v>
      </c>
      <c r="T22" s="23">
        <f t="shared" si="2"/>
        <v>0</v>
      </c>
      <c r="U22" s="24"/>
      <c r="V22" s="24"/>
      <c r="W22" s="24"/>
      <c r="X22" s="24"/>
      <c r="Y22" s="25"/>
      <c r="Z22" s="24"/>
      <c r="AA22" s="26"/>
      <c r="AB22" s="24"/>
      <c r="AC22" s="25"/>
      <c r="AD22" s="24"/>
      <c r="AE22" s="25"/>
      <c r="AF22" s="24"/>
      <c r="AG22" s="24"/>
      <c r="AH22" s="24"/>
      <c r="AI22" s="27"/>
      <c r="AJ22" s="33"/>
      <c r="AK22" s="33"/>
      <c r="AL22" s="33"/>
      <c r="AM22" s="3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s="34" customFormat="1" ht="30" customHeight="1" x14ac:dyDescent="0.4">
      <c r="A23" s="14" t="s">
        <v>48</v>
      </c>
      <c r="B23" s="15">
        <f t="shared" ref="B23:C28" si="8">B22+1</f>
        <v>17</v>
      </c>
      <c r="C23" s="15">
        <f t="shared" si="8"/>
        <v>17</v>
      </c>
      <c r="D23" s="16" t="s">
        <v>89</v>
      </c>
      <c r="E23" s="17"/>
      <c r="F23" s="17"/>
      <c r="G23" s="18">
        <v>54</v>
      </c>
      <c r="H23" s="19" t="s">
        <v>90</v>
      </c>
      <c r="I23" s="19" t="s">
        <v>91</v>
      </c>
      <c r="J23" s="19" t="s">
        <v>92</v>
      </c>
      <c r="K23" s="20"/>
      <c r="L23" s="21"/>
      <c r="M23" s="17"/>
      <c r="N23" s="17"/>
      <c r="O23" s="17"/>
      <c r="P23" s="17"/>
      <c r="Q23" s="22" t="e">
        <f t="shared" si="0"/>
        <v>#DIV/0!</v>
      </c>
      <c r="R23" s="17"/>
      <c r="S23" s="23">
        <f t="shared" si="1"/>
        <v>0</v>
      </c>
      <c r="T23" s="23">
        <f t="shared" si="2"/>
        <v>0</v>
      </c>
      <c r="U23" s="24"/>
      <c r="V23" s="24"/>
      <c r="W23" s="24"/>
      <c r="X23" s="24"/>
      <c r="Y23" s="25"/>
      <c r="Z23" s="24"/>
      <c r="AA23" s="26"/>
      <c r="AB23" s="24"/>
      <c r="AC23" s="25"/>
      <c r="AD23" s="24"/>
      <c r="AE23" s="25"/>
      <c r="AF23" s="24"/>
      <c r="AG23" s="24"/>
      <c r="AH23" s="24"/>
      <c r="AI23" s="27"/>
      <c r="AJ23" s="33"/>
      <c r="AK23" s="33"/>
      <c r="AL23" s="33"/>
      <c r="AM23" s="3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30" customHeight="1" x14ac:dyDescent="0.4">
      <c r="A24" s="14" t="s">
        <v>48</v>
      </c>
      <c r="B24" s="15">
        <f t="shared" si="8"/>
        <v>18</v>
      </c>
      <c r="C24" s="15">
        <f t="shared" si="8"/>
        <v>18</v>
      </c>
      <c r="D24" s="16" t="s">
        <v>93</v>
      </c>
      <c r="E24" s="17"/>
      <c r="F24" s="17"/>
      <c r="G24" s="18">
        <v>91</v>
      </c>
      <c r="H24" s="19" t="s">
        <v>94</v>
      </c>
      <c r="I24" s="19" t="s">
        <v>91</v>
      </c>
      <c r="J24" s="19" t="s">
        <v>52</v>
      </c>
      <c r="K24" s="20"/>
      <c r="L24" s="21"/>
      <c r="M24" s="17"/>
      <c r="N24" s="17"/>
      <c r="O24" s="17"/>
      <c r="P24" s="17"/>
      <c r="Q24" s="22" t="e">
        <f t="shared" si="0"/>
        <v>#DIV/0!</v>
      </c>
      <c r="R24" s="17"/>
      <c r="S24" s="23">
        <f t="shared" si="1"/>
        <v>0</v>
      </c>
      <c r="T24" s="23">
        <f t="shared" si="2"/>
        <v>0</v>
      </c>
      <c r="U24" s="24"/>
      <c r="V24" s="24"/>
      <c r="W24" s="24"/>
      <c r="X24" s="24"/>
      <c r="Y24" s="25"/>
      <c r="Z24" s="24"/>
      <c r="AA24" s="26"/>
      <c r="AB24" s="24"/>
      <c r="AC24" s="25"/>
      <c r="AD24" s="24"/>
      <c r="AE24" s="25"/>
      <c r="AF24" s="24"/>
      <c r="AG24" s="24"/>
      <c r="AH24" s="24"/>
      <c r="AI24" s="27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30" customHeight="1" x14ac:dyDescent="0.4">
      <c r="A25" s="14" t="s">
        <v>48</v>
      </c>
      <c r="B25" s="15">
        <f t="shared" si="8"/>
        <v>19</v>
      </c>
      <c r="C25" s="15">
        <f t="shared" si="8"/>
        <v>19</v>
      </c>
      <c r="D25" s="16" t="s">
        <v>95</v>
      </c>
      <c r="E25" s="17"/>
      <c r="F25" s="17"/>
      <c r="G25" s="18">
        <v>50</v>
      </c>
      <c r="H25" s="19" t="s">
        <v>96</v>
      </c>
      <c r="I25" s="19" t="s">
        <v>97</v>
      </c>
      <c r="J25" s="19" t="s">
        <v>98</v>
      </c>
      <c r="K25" s="20"/>
      <c r="L25" s="21"/>
      <c r="M25" s="17"/>
      <c r="N25" s="17"/>
      <c r="O25" s="17"/>
      <c r="P25" s="17"/>
      <c r="Q25" s="22" t="e">
        <f t="shared" si="0"/>
        <v>#DIV/0!</v>
      </c>
      <c r="R25" s="17"/>
      <c r="S25" s="23">
        <f t="shared" si="1"/>
        <v>0</v>
      </c>
      <c r="T25" s="23">
        <f t="shared" si="2"/>
        <v>0</v>
      </c>
      <c r="U25" s="24"/>
      <c r="V25" s="24"/>
      <c r="W25" s="24"/>
      <c r="X25" s="24"/>
      <c r="Y25" s="25"/>
      <c r="Z25" s="24"/>
      <c r="AA25" s="26"/>
      <c r="AB25" s="24"/>
      <c r="AC25" s="25"/>
      <c r="AD25" s="24"/>
      <c r="AE25" s="25"/>
      <c r="AF25" s="24"/>
      <c r="AG25" s="24"/>
      <c r="AH25" s="24"/>
      <c r="AI25" s="27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28" customFormat="1" ht="30" customHeight="1" x14ac:dyDescent="0.4">
      <c r="A26" s="14" t="s">
        <v>48</v>
      </c>
      <c r="B26" s="15">
        <f t="shared" si="8"/>
        <v>20</v>
      </c>
      <c r="C26" s="15">
        <f t="shared" si="8"/>
        <v>20</v>
      </c>
      <c r="D26" s="16" t="s">
        <v>99</v>
      </c>
      <c r="E26" s="17"/>
      <c r="F26" s="17"/>
      <c r="G26" s="18">
        <v>12</v>
      </c>
      <c r="H26" s="19" t="s">
        <v>100</v>
      </c>
      <c r="I26" s="19" t="s">
        <v>101</v>
      </c>
      <c r="J26" s="19" t="s">
        <v>52</v>
      </c>
      <c r="K26" s="20"/>
      <c r="L26" s="21"/>
      <c r="M26" s="17"/>
      <c r="N26" s="17"/>
      <c r="O26" s="17"/>
      <c r="P26" s="17"/>
      <c r="Q26" s="22" t="e">
        <f t="shared" si="0"/>
        <v>#DIV/0!</v>
      </c>
      <c r="R26" s="17"/>
      <c r="S26" s="23">
        <f t="shared" si="1"/>
        <v>0</v>
      </c>
      <c r="T26" s="23">
        <f t="shared" si="2"/>
        <v>0</v>
      </c>
      <c r="U26" s="24"/>
      <c r="V26" s="24"/>
      <c r="W26" s="24"/>
      <c r="X26" s="24"/>
      <c r="Y26" s="25"/>
      <c r="Z26" s="24"/>
      <c r="AA26" s="26"/>
      <c r="AB26" s="24"/>
      <c r="AC26" s="25"/>
      <c r="AD26" s="24"/>
      <c r="AE26" s="25"/>
      <c r="AF26" s="24"/>
      <c r="AG26" s="24"/>
      <c r="AH26" s="24"/>
      <c r="AI26" s="27"/>
      <c r="AJ26" s="2"/>
      <c r="AK26" s="2"/>
      <c r="AL26" s="2"/>
      <c r="AM26" s="2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30" customHeight="1" x14ac:dyDescent="0.4">
      <c r="A27" s="14" t="s">
        <v>48</v>
      </c>
      <c r="B27" s="15">
        <f t="shared" si="8"/>
        <v>21</v>
      </c>
      <c r="C27" s="15">
        <f t="shared" si="8"/>
        <v>21</v>
      </c>
      <c r="D27" s="16" t="s">
        <v>102</v>
      </c>
      <c r="E27" s="17"/>
      <c r="F27" s="17"/>
      <c r="G27" s="18">
        <v>24</v>
      </c>
      <c r="H27" s="19" t="s">
        <v>103</v>
      </c>
      <c r="I27" s="19" t="s">
        <v>104</v>
      </c>
      <c r="J27" s="19" t="s">
        <v>52</v>
      </c>
      <c r="K27" s="20"/>
      <c r="L27" s="21"/>
      <c r="M27" s="17"/>
      <c r="N27" s="17"/>
      <c r="O27" s="17"/>
      <c r="P27" s="17"/>
      <c r="Q27" s="22" t="e">
        <f t="shared" si="0"/>
        <v>#DIV/0!</v>
      </c>
      <c r="R27" s="17"/>
      <c r="S27" s="23">
        <f t="shared" si="1"/>
        <v>0</v>
      </c>
      <c r="T27" s="23">
        <f t="shared" si="2"/>
        <v>0</v>
      </c>
      <c r="U27" s="24"/>
      <c r="V27" s="24"/>
      <c r="W27" s="24"/>
      <c r="X27" s="24"/>
      <c r="Y27" s="25"/>
      <c r="Z27" s="24"/>
      <c r="AA27" s="26"/>
      <c r="AB27" s="24"/>
      <c r="AC27" s="25"/>
      <c r="AD27" s="24"/>
      <c r="AE27" s="25"/>
      <c r="AF27" s="24"/>
      <c r="AG27" s="24"/>
      <c r="AH27" s="24"/>
      <c r="AI27" s="27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30" customHeight="1" x14ac:dyDescent="0.4">
      <c r="A28" s="14" t="s">
        <v>48</v>
      </c>
      <c r="B28" s="15">
        <f t="shared" si="8"/>
        <v>22</v>
      </c>
      <c r="C28" s="15">
        <f t="shared" si="8"/>
        <v>22</v>
      </c>
      <c r="D28" s="16" t="s">
        <v>105</v>
      </c>
      <c r="E28" s="17"/>
      <c r="F28" s="17"/>
      <c r="G28" s="18">
        <v>7</v>
      </c>
      <c r="H28" s="19" t="s">
        <v>106</v>
      </c>
      <c r="I28" s="19" t="s">
        <v>104</v>
      </c>
      <c r="J28" s="19" t="s">
        <v>107</v>
      </c>
      <c r="K28" s="20"/>
      <c r="L28" s="21"/>
      <c r="M28" s="17"/>
      <c r="N28" s="17"/>
      <c r="O28" s="17"/>
      <c r="P28" s="17"/>
      <c r="Q28" s="22" t="e">
        <f t="shared" si="0"/>
        <v>#DIV/0!</v>
      </c>
      <c r="R28" s="17"/>
      <c r="S28" s="23">
        <f t="shared" si="1"/>
        <v>0</v>
      </c>
      <c r="T28" s="23">
        <f t="shared" si="2"/>
        <v>0</v>
      </c>
      <c r="U28" s="24"/>
      <c r="V28" s="24"/>
      <c r="W28" s="24"/>
      <c r="X28" s="24"/>
      <c r="Y28" s="25"/>
      <c r="Z28" s="24"/>
      <c r="AA28" s="26"/>
      <c r="AB28" s="24"/>
      <c r="AC28" s="25"/>
      <c r="AD28" s="24"/>
      <c r="AE28" s="25"/>
      <c r="AF28" s="24"/>
      <c r="AG28" s="24"/>
      <c r="AH28" s="24"/>
      <c r="AI28" s="27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30" customHeight="1" x14ac:dyDescent="0.4">
      <c r="A29" s="14" t="s">
        <v>48</v>
      </c>
      <c r="B29" s="15">
        <f t="shared" ref="B29:C30" si="9">B28+1</f>
        <v>23</v>
      </c>
      <c r="C29" s="15">
        <f t="shared" si="9"/>
        <v>23</v>
      </c>
      <c r="D29" s="16" t="s">
        <v>108</v>
      </c>
      <c r="E29" s="17"/>
      <c r="F29" s="17"/>
      <c r="G29" s="18">
        <v>581</v>
      </c>
      <c r="H29" s="19" t="s">
        <v>109</v>
      </c>
      <c r="I29" s="19" t="s">
        <v>104</v>
      </c>
      <c r="J29" s="19" t="s">
        <v>52</v>
      </c>
      <c r="K29" s="20"/>
      <c r="L29" s="21"/>
      <c r="M29" s="17"/>
      <c r="N29" s="17"/>
      <c r="O29" s="17"/>
      <c r="P29" s="17"/>
      <c r="Q29" s="22" t="e">
        <f t="shared" si="0"/>
        <v>#DIV/0!</v>
      </c>
      <c r="R29" s="17"/>
      <c r="S29" s="23">
        <f t="shared" si="1"/>
        <v>0</v>
      </c>
      <c r="T29" s="23">
        <f t="shared" si="2"/>
        <v>0</v>
      </c>
      <c r="U29" s="24"/>
      <c r="V29" s="24"/>
      <c r="W29" s="24"/>
      <c r="X29" s="24"/>
      <c r="Y29" s="25"/>
      <c r="Z29" s="24"/>
      <c r="AA29" s="26"/>
      <c r="AB29" s="24"/>
      <c r="AC29" s="25"/>
      <c r="AD29" s="24"/>
      <c r="AE29" s="25"/>
      <c r="AF29" s="24"/>
      <c r="AG29" s="24"/>
      <c r="AH29" s="24"/>
      <c r="AI29" s="27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30" customHeight="1" x14ac:dyDescent="0.4">
      <c r="A30" s="14" t="s">
        <v>48</v>
      </c>
      <c r="B30" s="15">
        <f t="shared" si="9"/>
        <v>24</v>
      </c>
      <c r="C30" s="15">
        <f t="shared" si="9"/>
        <v>24</v>
      </c>
      <c r="D30" s="16" t="s">
        <v>110</v>
      </c>
      <c r="E30" s="17"/>
      <c r="F30" s="17"/>
      <c r="G30" s="18">
        <v>7</v>
      </c>
      <c r="H30" s="19" t="s">
        <v>111</v>
      </c>
      <c r="I30" s="19" t="s">
        <v>104</v>
      </c>
      <c r="J30" s="19" t="s">
        <v>107</v>
      </c>
      <c r="K30" s="20"/>
      <c r="L30" s="21"/>
      <c r="M30" s="17"/>
      <c r="N30" s="17"/>
      <c r="O30" s="17"/>
      <c r="P30" s="17"/>
      <c r="Q30" s="22" t="e">
        <f t="shared" si="0"/>
        <v>#DIV/0!</v>
      </c>
      <c r="R30" s="17"/>
      <c r="S30" s="23">
        <f t="shared" si="1"/>
        <v>0</v>
      </c>
      <c r="T30" s="23">
        <f t="shared" si="2"/>
        <v>0</v>
      </c>
      <c r="U30" s="24"/>
      <c r="V30" s="24"/>
      <c r="W30" s="24"/>
      <c r="X30" s="24"/>
      <c r="Y30" s="25"/>
      <c r="Z30" s="24"/>
      <c r="AA30" s="26"/>
      <c r="AB30" s="24"/>
      <c r="AC30" s="25"/>
      <c r="AD30" s="24"/>
      <c r="AE30" s="25"/>
      <c r="AF30" s="24"/>
      <c r="AG30" s="24"/>
      <c r="AH30" s="24"/>
      <c r="AI30" s="27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30" customHeight="1" x14ac:dyDescent="0.4">
      <c r="A31" s="14" t="s">
        <v>48</v>
      </c>
      <c r="B31" s="15">
        <f t="shared" ref="B31:B48" si="10">B30+1</f>
        <v>25</v>
      </c>
      <c r="C31" s="15">
        <f t="shared" ref="C31:C48" si="11">C30+1</f>
        <v>25</v>
      </c>
      <c r="D31" s="16" t="s">
        <v>112</v>
      </c>
      <c r="E31" s="17"/>
      <c r="F31" s="17"/>
      <c r="G31" s="18">
        <v>11</v>
      </c>
      <c r="H31" s="19" t="s">
        <v>113</v>
      </c>
      <c r="I31" s="19" t="s">
        <v>104</v>
      </c>
      <c r="J31" s="19" t="s">
        <v>52</v>
      </c>
      <c r="K31" s="20"/>
      <c r="L31" s="21"/>
      <c r="M31" s="17"/>
      <c r="N31" s="17"/>
      <c r="O31" s="17"/>
      <c r="P31" s="17"/>
      <c r="Q31" s="22" t="e">
        <f t="shared" si="0"/>
        <v>#DIV/0!</v>
      </c>
      <c r="R31" s="17"/>
      <c r="S31" s="23">
        <f t="shared" si="1"/>
        <v>0</v>
      </c>
      <c r="T31" s="23">
        <f t="shared" si="2"/>
        <v>0</v>
      </c>
      <c r="U31" s="24"/>
      <c r="V31" s="24"/>
      <c r="W31" s="24"/>
      <c r="X31" s="24"/>
      <c r="Y31" s="25"/>
      <c r="Z31" s="24"/>
      <c r="AA31" s="26"/>
      <c r="AB31" s="24"/>
      <c r="AC31" s="25"/>
      <c r="AD31" s="24"/>
      <c r="AE31" s="25"/>
      <c r="AF31" s="24"/>
      <c r="AG31" s="24"/>
      <c r="AH31" s="24"/>
      <c r="AI31" s="27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s="34" customFormat="1" ht="30" customHeight="1" x14ac:dyDescent="0.4">
      <c r="A32" s="14" t="s">
        <v>48</v>
      </c>
      <c r="B32" s="15">
        <f t="shared" si="10"/>
        <v>26</v>
      </c>
      <c r="C32" s="15">
        <f t="shared" si="11"/>
        <v>26</v>
      </c>
      <c r="D32" s="16" t="s">
        <v>114</v>
      </c>
      <c r="E32" s="17"/>
      <c r="F32" s="17"/>
      <c r="G32" s="18">
        <v>11</v>
      </c>
      <c r="H32" s="19" t="s">
        <v>115</v>
      </c>
      <c r="I32" s="19" t="s">
        <v>116</v>
      </c>
      <c r="J32" s="19" t="s">
        <v>52</v>
      </c>
      <c r="K32" s="20"/>
      <c r="L32" s="21"/>
      <c r="M32" s="17"/>
      <c r="N32" s="17"/>
      <c r="O32" s="17"/>
      <c r="P32" s="17"/>
      <c r="Q32" s="22" t="e">
        <f t="shared" si="0"/>
        <v>#DIV/0!</v>
      </c>
      <c r="R32" s="17"/>
      <c r="S32" s="23">
        <f t="shared" si="1"/>
        <v>0</v>
      </c>
      <c r="T32" s="23">
        <f t="shared" si="2"/>
        <v>0</v>
      </c>
      <c r="U32" s="24"/>
      <c r="V32" s="24"/>
      <c r="W32" s="24"/>
      <c r="X32" s="24"/>
      <c r="Y32" s="25"/>
      <c r="Z32" s="24"/>
      <c r="AA32" s="26"/>
      <c r="AB32" s="24"/>
      <c r="AC32" s="25"/>
      <c r="AD32" s="24"/>
      <c r="AE32" s="25"/>
      <c r="AF32" s="24"/>
      <c r="AG32" s="24"/>
      <c r="AH32" s="24"/>
      <c r="AI32" s="27"/>
      <c r="AJ32" s="33"/>
      <c r="AK32" s="33"/>
      <c r="AL32" s="33"/>
      <c r="AM32" s="3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30" customHeight="1" x14ac:dyDescent="0.4">
      <c r="A33" s="14" t="s">
        <v>48</v>
      </c>
      <c r="B33" s="15">
        <f t="shared" si="10"/>
        <v>27</v>
      </c>
      <c r="C33" s="15">
        <f t="shared" si="11"/>
        <v>27</v>
      </c>
      <c r="D33" s="16" t="s">
        <v>117</v>
      </c>
      <c r="E33" s="17"/>
      <c r="F33" s="17"/>
      <c r="G33" s="18">
        <v>89</v>
      </c>
      <c r="H33" s="19" t="s">
        <v>118</v>
      </c>
      <c r="I33" s="19" t="s">
        <v>119</v>
      </c>
      <c r="J33" s="19" t="s">
        <v>120</v>
      </c>
      <c r="K33" s="20"/>
      <c r="L33" s="21"/>
      <c r="M33" s="17"/>
      <c r="N33" s="17"/>
      <c r="O33" s="17"/>
      <c r="P33" s="17"/>
      <c r="Q33" s="22" t="e">
        <f t="shared" si="0"/>
        <v>#DIV/0!</v>
      </c>
      <c r="R33" s="17"/>
      <c r="S33" s="23">
        <f t="shared" si="1"/>
        <v>0</v>
      </c>
      <c r="T33" s="23">
        <f t="shared" si="2"/>
        <v>0</v>
      </c>
      <c r="U33" s="24"/>
      <c r="V33" s="24"/>
      <c r="W33" s="24"/>
      <c r="X33" s="24"/>
      <c r="Y33" s="25"/>
      <c r="Z33" s="24"/>
      <c r="AA33" s="26"/>
      <c r="AB33" s="24"/>
      <c r="AC33" s="25"/>
      <c r="AD33" s="24"/>
      <c r="AE33" s="25"/>
      <c r="AF33" s="24"/>
      <c r="AG33" s="24"/>
      <c r="AH33" s="24"/>
      <c r="AI33" s="27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30" customHeight="1" x14ac:dyDescent="0.4">
      <c r="A34" s="14" t="s">
        <v>48</v>
      </c>
      <c r="B34" s="15">
        <f t="shared" si="10"/>
        <v>28</v>
      </c>
      <c r="C34" s="15">
        <f t="shared" si="11"/>
        <v>28</v>
      </c>
      <c r="D34" s="16" t="s">
        <v>121</v>
      </c>
      <c r="E34" s="17"/>
      <c r="F34" s="17"/>
      <c r="G34" s="18">
        <v>127</v>
      </c>
      <c r="H34" s="19" t="s">
        <v>122</v>
      </c>
      <c r="I34" s="19" t="s">
        <v>123</v>
      </c>
      <c r="J34" s="19" t="s">
        <v>124</v>
      </c>
      <c r="K34" s="20"/>
      <c r="L34" s="21"/>
      <c r="M34" s="17"/>
      <c r="N34" s="17"/>
      <c r="O34" s="17"/>
      <c r="P34" s="17"/>
      <c r="Q34" s="22" t="e">
        <f t="shared" si="0"/>
        <v>#DIV/0!</v>
      </c>
      <c r="R34" s="17"/>
      <c r="S34" s="23">
        <f t="shared" si="1"/>
        <v>0</v>
      </c>
      <c r="T34" s="23">
        <f t="shared" si="2"/>
        <v>0</v>
      </c>
      <c r="U34" s="24"/>
      <c r="V34" s="24"/>
      <c r="W34" s="24"/>
      <c r="X34" s="24"/>
      <c r="Y34" s="25"/>
      <c r="Z34" s="24"/>
      <c r="AA34" s="26"/>
      <c r="AB34" s="24"/>
      <c r="AC34" s="25"/>
      <c r="AD34" s="24"/>
      <c r="AE34" s="25"/>
      <c r="AF34" s="24"/>
      <c r="AG34" s="24"/>
      <c r="AH34" s="24"/>
      <c r="AI34" s="27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30" customHeight="1" x14ac:dyDescent="0.4">
      <c r="A35" s="14" t="s">
        <v>48</v>
      </c>
      <c r="B35" s="15">
        <f t="shared" si="10"/>
        <v>29</v>
      </c>
      <c r="C35" s="15">
        <f t="shared" si="11"/>
        <v>29</v>
      </c>
      <c r="D35" s="16" t="s">
        <v>125</v>
      </c>
      <c r="E35" s="17"/>
      <c r="F35" s="17"/>
      <c r="G35" s="18">
        <v>102</v>
      </c>
      <c r="H35" s="19" t="s">
        <v>126</v>
      </c>
      <c r="I35" s="19" t="s">
        <v>127</v>
      </c>
      <c r="J35" s="19" t="s">
        <v>52</v>
      </c>
      <c r="K35" s="20"/>
      <c r="L35" s="21"/>
      <c r="M35" s="17"/>
      <c r="N35" s="17"/>
      <c r="O35" s="17"/>
      <c r="P35" s="17"/>
      <c r="Q35" s="22" t="e">
        <f t="shared" si="0"/>
        <v>#DIV/0!</v>
      </c>
      <c r="R35" s="17"/>
      <c r="S35" s="23">
        <f t="shared" si="1"/>
        <v>0</v>
      </c>
      <c r="T35" s="23">
        <f t="shared" si="2"/>
        <v>0</v>
      </c>
      <c r="U35" s="24"/>
      <c r="V35" s="24"/>
      <c r="W35" s="24"/>
      <c r="X35" s="24"/>
      <c r="Y35" s="25"/>
      <c r="Z35" s="24"/>
      <c r="AA35" s="26"/>
      <c r="AB35" s="24"/>
      <c r="AC35" s="25"/>
      <c r="AD35" s="24"/>
      <c r="AE35" s="25"/>
      <c r="AF35" s="24"/>
      <c r="AG35" s="24"/>
      <c r="AH35" s="24"/>
      <c r="AI35" s="27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30" customHeight="1" x14ac:dyDescent="0.4">
      <c r="A36" s="14" t="s">
        <v>48</v>
      </c>
      <c r="B36" s="15">
        <f t="shared" si="10"/>
        <v>30</v>
      </c>
      <c r="C36" s="15">
        <f t="shared" si="11"/>
        <v>30</v>
      </c>
      <c r="D36" s="16" t="s">
        <v>128</v>
      </c>
      <c r="E36" s="17"/>
      <c r="F36" s="17"/>
      <c r="G36" s="18">
        <v>58</v>
      </c>
      <c r="H36" s="19" t="s">
        <v>129</v>
      </c>
      <c r="I36" s="19" t="s">
        <v>127</v>
      </c>
      <c r="J36" s="19" t="s">
        <v>52</v>
      </c>
      <c r="K36" s="20"/>
      <c r="L36" s="21"/>
      <c r="M36" s="17"/>
      <c r="N36" s="17"/>
      <c r="O36" s="17"/>
      <c r="P36" s="17"/>
      <c r="Q36" s="22" t="e">
        <f t="shared" si="0"/>
        <v>#DIV/0!</v>
      </c>
      <c r="R36" s="17"/>
      <c r="S36" s="23">
        <f t="shared" si="1"/>
        <v>0</v>
      </c>
      <c r="T36" s="23">
        <f t="shared" si="2"/>
        <v>0</v>
      </c>
      <c r="U36" s="24"/>
      <c r="V36" s="24"/>
      <c r="W36" s="24"/>
      <c r="X36" s="24"/>
      <c r="Y36" s="25"/>
      <c r="Z36" s="24"/>
      <c r="AA36" s="26"/>
      <c r="AB36" s="24"/>
      <c r="AC36" s="25"/>
      <c r="AD36" s="24"/>
      <c r="AE36" s="25"/>
      <c r="AF36" s="24"/>
      <c r="AG36" s="24"/>
      <c r="AH36" s="24"/>
      <c r="AI36" s="27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30" customHeight="1" x14ac:dyDescent="0.4">
      <c r="A37" s="14" t="s">
        <v>48</v>
      </c>
      <c r="B37" s="15">
        <f t="shared" si="10"/>
        <v>31</v>
      </c>
      <c r="C37" s="15">
        <f t="shared" si="11"/>
        <v>31</v>
      </c>
      <c r="D37" s="16" t="s">
        <v>130</v>
      </c>
      <c r="E37" s="17"/>
      <c r="F37" s="17"/>
      <c r="G37" s="18">
        <v>6</v>
      </c>
      <c r="H37" s="19" t="s">
        <v>131</v>
      </c>
      <c r="I37" s="19" t="s">
        <v>127</v>
      </c>
      <c r="J37" s="19" t="s">
        <v>52</v>
      </c>
      <c r="K37" s="20"/>
      <c r="L37" s="21"/>
      <c r="M37" s="17"/>
      <c r="N37" s="17"/>
      <c r="O37" s="17"/>
      <c r="P37" s="17"/>
      <c r="Q37" s="22" t="e">
        <f t="shared" si="0"/>
        <v>#DIV/0!</v>
      </c>
      <c r="R37" s="17"/>
      <c r="S37" s="23">
        <f t="shared" si="1"/>
        <v>0</v>
      </c>
      <c r="T37" s="23">
        <f t="shared" si="2"/>
        <v>0</v>
      </c>
      <c r="U37" s="24"/>
      <c r="V37" s="24"/>
      <c r="W37" s="24"/>
      <c r="X37" s="24"/>
      <c r="Y37" s="25"/>
      <c r="Z37" s="24"/>
      <c r="AA37" s="26"/>
      <c r="AB37" s="24"/>
      <c r="AC37" s="25"/>
      <c r="AD37" s="24"/>
      <c r="AE37" s="25"/>
      <c r="AF37" s="24"/>
      <c r="AG37" s="24"/>
      <c r="AH37" s="24"/>
      <c r="AI37" s="27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30" customHeight="1" x14ac:dyDescent="0.4">
      <c r="A38" s="14" t="s">
        <v>48</v>
      </c>
      <c r="B38" s="15">
        <f t="shared" si="10"/>
        <v>32</v>
      </c>
      <c r="C38" s="15">
        <f t="shared" si="11"/>
        <v>32</v>
      </c>
      <c r="D38" s="16" t="s">
        <v>132</v>
      </c>
      <c r="E38" s="17"/>
      <c r="F38" s="17"/>
      <c r="G38" s="18">
        <v>17</v>
      </c>
      <c r="H38" s="19" t="s">
        <v>133</v>
      </c>
      <c r="I38" s="19" t="s">
        <v>127</v>
      </c>
      <c r="J38" s="19" t="s">
        <v>52</v>
      </c>
      <c r="K38" s="20"/>
      <c r="L38" s="21"/>
      <c r="M38" s="17"/>
      <c r="N38" s="17"/>
      <c r="O38" s="17"/>
      <c r="P38" s="17"/>
      <c r="Q38" s="22" t="e">
        <f t="shared" si="0"/>
        <v>#DIV/0!</v>
      </c>
      <c r="R38" s="17"/>
      <c r="S38" s="23">
        <f t="shared" si="1"/>
        <v>0</v>
      </c>
      <c r="T38" s="23">
        <f t="shared" si="2"/>
        <v>0</v>
      </c>
      <c r="U38" s="24"/>
      <c r="V38" s="24"/>
      <c r="W38" s="24"/>
      <c r="X38" s="24"/>
      <c r="Y38" s="25"/>
      <c r="Z38" s="24"/>
      <c r="AA38" s="26"/>
      <c r="AB38" s="24"/>
      <c r="AC38" s="25"/>
      <c r="AD38" s="24"/>
      <c r="AE38" s="25"/>
      <c r="AF38" s="24"/>
      <c r="AG38" s="24"/>
      <c r="AH38" s="24"/>
      <c r="AI38" s="27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30" customHeight="1" x14ac:dyDescent="0.4">
      <c r="A39" s="14" t="s">
        <v>48</v>
      </c>
      <c r="B39" s="15">
        <f t="shared" si="10"/>
        <v>33</v>
      </c>
      <c r="C39" s="15">
        <f t="shared" si="11"/>
        <v>33</v>
      </c>
      <c r="D39" s="16" t="s">
        <v>134</v>
      </c>
      <c r="E39" s="17"/>
      <c r="F39" s="17"/>
      <c r="G39" s="18">
        <v>70</v>
      </c>
      <c r="H39" s="19" t="s">
        <v>135</v>
      </c>
      <c r="I39" s="19" t="s">
        <v>127</v>
      </c>
      <c r="J39" s="19" t="s">
        <v>52</v>
      </c>
      <c r="K39" s="20"/>
      <c r="L39" s="21"/>
      <c r="M39" s="17"/>
      <c r="N39" s="17"/>
      <c r="O39" s="17"/>
      <c r="P39" s="17"/>
      <c r="Q39" s="22" t="e">
        <f t="shared" si="0"/>
        <v>#DIV/0!</v>
      </c>
      <c r="R39" s="17"/>
      <c r="S39" s="23">
        <f t="shared" si="1"/>
        <v>0</v>
      </c>
      <c r="T39" s="23">
        <f t="shared" si="2"/>
        <v>0</v>
      </c>
      <c r="U39" s="24"/>
      <c r="V39" s="24"/>
      <c r="W39" s="24"/>
      <c r="X39" s="24"/>
      <c r="Y39" s="25"/>
      <c r="Z39" s="24"/>
      <c r="AA39" s="26"/>
      <c r="AB39" s="24"/>
      <c r="AC39" s="25"/>
      <c r="AD39" s="24"/>
      <c r="AE39" s="25"/>
      <c r="AF39" s="24"/>
      <c r="AG39" s="24"/>
      <c r="AH39" s="24"/>
      <c r="AI39" s="27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30" customHeight="1" x14ac:dyDescent="0.4">
      <c r="A40" s="14" t="s">
        <v>48</v>
      </c>
      <c r="B40" s="15">
        <f t="shared" si="10"/>
        <v>34</v>
      </c>
      <c r="C40" s="15">
        <f t="shared" si="11"/>
        <v>34</v>
      </c>
      <c r="D40" s="16" t="s">
        <v>136</v>
      </c>
      <c r="E40" s="17"/>
      <c r="F40" s="17"/>
      <c r="G40" s="18">
        <v>52</v>
      </c>
      <c r="H40" s="19" t="s">
        <v>137</v>
      </c>
      <c r="I40" s="19" t="s">
        <v>138</v>
      </c>
      <c r="J40" s="19" t="s">
        <v>52</v>
      </c>
      <c r="K40" s="20"/>
      <c r="L40" s="21"/>
      <c r="M40" s="17"/>
      <c r="N40" s="17"/>
      <c r="O40" s="17"/>
      <c r="P40" s="17"/>
      <c r="Q40" s="22" t="e">
        <f t="shared" si="0"/>
        <v>#DIV/0!</v>
      </c>
      <c r="R40" s="17"/>
      <c r="S40" s="23">
        <f t="shared" si="1"/>
        <v>0</v>
      </c>
      <c r="T40" s="23">
        <f t="shared" si="2"/>
        <v>0</v>
      </c>
      <c r="U40" s="24"/>
      <c r="V40" s="24"/>
      <c r="W40" s="24"/>
      <c r="X40" s="24"/>
      <c r="Y40" s="25"/>
      <c r="Z40" s="24"/>
      <c r="AA40" s="26"/>
      <c r="AB40" s="24"/>
      <c r="AC40" s="25"/>
      <c r="AD40" s="24"/>
      <c r="AE40" s="25"/>
      <c r="AF40" s="24"/>
      <c r="AG40" s="24"/>
      <c r="AH40" s="24"/>
      <c r="AI40" s="27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30" customHeight="1" x14ac:dyDescent="0.4">
      <c r="A41" s="14" t="s">
        <v>48</v>
      </c>
      <c r="B41" s="15">
        <f t="shared" si="10"/>
        <v>35</v>
      </c>
      <c r="C41" s="15">
        <f t="shared" si="11"/>
        <v>35</v>
      </c>
      <c r="D41" s="16" t="s">
        <v>139</v>
      </c>
      <c r="E41" s="17"/>
      <c r="F41" s="17"/>
      <c r="G41" s="18">
        <v>134</v>
      </c>
      <c r="H41" s="19" t="s">
        <v>140</v>
      </c>
      <c r="I41" s="19" t="s">
        <v>138</v>
      </c>
      <c r="J41" s="19" t="s">
        <v>52</v>
      </c>
      <c r="K41" s="20"/>
      <c r="L41" s="21"/>
      <c r="M41" s="17"/>
      <c r="N41" s="17"/>
      <c r="O41" s="17"/>
      <c r="P41" s="17"/>
      <c r="Q41" s="22" t="e">
        <f t="shared" si="0"/>
        <v>#DIV/0!</v>
      </c>
      <c r="R41" s="17"/>
      <c r="S41" s="23">
        <f t="shared" si="1"/>
        <v>0</v>
      </c>
      <c r="T41" s="23">
        <f t="shared" si="2"/>
        <v>0</v>
      </c>
      <c r="U41" s="24"/>
      <c r="V41" s="24"/>
      <c r="W41" s="24"/>
      <c r="X41" s="24"/>
      <c r="Y41" s="25"/>
      <c r="Z41" s="24"/>
      <c r="AA41" s="26"/>
      <c r="AB41" s="24"/>
      <c r="AC41" s="25"/>
      <c r="AD41" s="24"/>
      <c r="AE41" s="25"/>
      <c r="AF41" s="24"/>
      <c r="AG41" s="24"/>
      <c r="AH41" s="24"/>
      <c r="AI41" s="27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30" customHeight="1" x14ac:dyDescent="0.4">
      <c r="A42" s="14" t="s">
        <v>48</v>
      </c>
      <c r="B42" s="15">
        <f t="shared" si="10"/>
        <v>36</v>
      </c>
      <c r="C42" s="15">
        <f t="shared" si="11"/>
        <v>36</v>
      </c>
      <c r="D42" s="16" t="s">
        <v>141</v>
      </c>
      <c r="E42" s="17"/>
      <c r="F42" s="17"/>
      <c r="G42" s="18">
        <v>11</v>
      </c>
      <c r="H42" s="19" t="s">
        <v>142</v>
      </c>
      <c r="I42" s="19" t="s">
        <v>143</v>
      </c>
      <c r="J42" s="19" t="s">
        <v>144</v>
      </c>
      <c r="K42" s="20"/>
      <c r="L42" s="21"/>
      <c r="M42" s="17"/>
      <c r="N42" s="17"/>
      <c r="O42" s="17"/>
      <c r="P42" s="17"/>
      <c r="Q42" s="22" t="e">
        <f t="shared" si="0"/>
        <v>#DIV/0!</v>
      </c>
      <c r="R42" s="17"/>
      <c r="S42" s="23">
        <f t="shared" si="1"/>
        <v>0</v>
      </c>
      <c r="T42" s="23">
        <f t="shared" si="2"/>
        <v>0</v>
      </c>
      <c r="U42" s="24"/>
      <c r="V42" s="24"/>
      <c r="W42" s="24"/>
      <c r="X42" s="24"/>
      <c r="Y42" s="25"/>
      <c r="Z42" s="24"/>
      <c r="AA42" s="26"/>
      <c r="AB42" s="24"/>
      <c r="AC42" s="25"/>
      <c r="AD42" s="24"/>
      <c r="AE42" s="25"/>
      <c r="AF42" s="24"/>
      <c r="AG42" s="24"/>
      <c r="AH42" s="24"/>
      <c r="AI42" s="27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30" customHeight="1" x14ac:dyDescent="0.4">
      <c r="A43" s="14" t="s">
        <v>48</v>
      </c>
      <c r="B43" s="15">
        <f t="shared" si="10"/>
        <v>37</v>
      </c>
      <c r="C43" s="15">
        <f t="shared" si="11"/>
        <v>37</v>
      </c>
      <c r="D43" s="16" t="s">
        <v>145</v>
      </c>
      <c r="E43" s="17"/>
      <c r="F43" s="17"/>
      <c r="G43" s="18">
        <v>34</v>
      </c>
      <c r="H43" s="19" t="s">
        <v>146</v>
      </c>
      <c r="I43" s="19" t="s">
        <v>143</v>
      </c>
      <c r="J43" s="19" t="s">
        <v>52</v>
      </c>
      <c r="K43" s="20"/>
      <c r="L43" s="21"/>
      <c r="M43" s="17"/>
      <c r="N43" s="17"/>
      <c r="O43" s="17"/>
      <c r="P43" s="17"/>
      <c r="Q43" s="22" t="e">
        <f t="shared" si="0"/>
        <v>#DIV/0!</v>
      </c>
      <c r="R43" s="17"/>
      <c r="S43" s="23">
        <f t="shared" si="1"/>
        <v>0</v>
      </c>
      <c r="T43" s="23">
        <f t="shared" si="2"/>
        <v>0</v>
      </c>
      <c r="U43" s="24"/>
      <c r="V43" s="24"/>
      <c r="W43" s="24"/>
      <c r="X43" s="24"/>
      <c r="Y43" s="25"/>
      <c r="Z43" s="24"/>
      <c r="AA43" s="26"/>
      <c r="AB43" s="24"/>
      <c r="AC43" s="25"/>
      <c r="AD43" s="24"/>
      <c r="AE43" s="25"/>
      <c r="AF43" s="24"/>
      <c r="AG43" s="24"/>
      <c r="AH43" s="24"/>
      <c r="AI43" s="27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30" customHeight="1" x14ac:dyDescent="0.4">
      <c r="A44" s="14" t="s">
        <v>48</v>
      </c>
      <c r="B44" s="15">
        <f t="shared" si="10"/>
        <v>38</v>
      </c>
      <c r="C44" s="15">
        <f t="shared" si="11"/>
        <v>38</v>
      </c>
      <c r="D44" s="16" t="s">
        <v>147</v>
      </c>
      <c r="E44" s="17"/>
      <c r="F44" s="17"/>
      <c r="G44" s="18">
        <v>56</v>
      </c>
      <c r="H44" s="19" t="s">
        <v>148</v>
      </c>
      <c r="I44" s="19" t="s">
        <v>143</v>
      </c>
      <c r="J44" s="19" t="s">
        <v>52</v>
      </c>
      <c r="K44" s="20"/>
      <c r="L44" s="21"/>
      <c r="M44" s="17"/>
      <c r="N44" s="17"/>
      <c r="O44" s="17"/>
      <c r="P44" s="17"/>
      <c r="Q44" s="22" t="e">
        <f t="shared" si="0"/>
        <v>#DIV/0!</v>
      </c>
      <c r="R44" s="17"/>
      <c r="S44" s="23">
        <f t="shared" si="1"/>
        <v>0</v>
      </c>
      <c r="T44" s="23">
        <f t="shared" si="2"/>
        <v>0</v>
      </c>
      <c r="U44" s="24"/>
      <c r="V44" s="24"/>
      <c r="W44" s="24"/>
      <c r="X44" s="24"/>
      <c r="Y44" s="25"/>
      <c r="Z44" s="24"/>
      <c r="AA44" s="26"/>
      <c r="AB44" s="24"/>
      <c r="AC44" s="25"/>
      <c r="AD44" s="24"/>
      <c r="AE44" s="25"/>
      <c r="AF44" s="24"/>
      <c r="AG44" s="24"/>
      <c r="AH44" s="24"/>
      <c r="AI44" s="27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ht="30" customHeight="1" x14ac:dyDescent="0.4">
      <c r="A45" s="14" t="s">
        <v>48</v>
      </c>
      <c r="B45" s="15">
        <f t="shared" si="10"/>
        <v>39</v>
      </c>
      <c r="C45" s="15">
        <f t="shared" si="11"/>
        <v>39</v>
      </c>
      <c r="D45" s="16" t="s">
        <v>149</v>
      </c>
      <c r="E45" s="17"/>
      <c r="F45" s="17"/>
      <c r="G45" s="18">
        <v>20</v>
      </c>
      <c r="H45" s="19" t="s">
        <v>150</v>
      </c>
      <c r="I45" s="19" t="s">
        <v>151</v>
      </c>
      <c r="J45" s="19" t="s">
        <v>52</v>
      </c>
      <c r="K45" s="20"/>
      <c r="L45" s="21"/>
      <c r="M45" s="17"/>
      <c r="N45" s="17"/>
      <c r="O45" s="17"/>
      <c r="P45" s="17"/>
      <c r="Q45" s="22" t="e">
        <f t="shared" si="0"/>
        <v>#DIV/0!</v>
      </c>
      <c r="R45" s="17"/>
      <c r="S45" s="23">
        <f t="shared" si="1"/>
        <v>0</v>
      </c>
      <c r="T45" s="23">
        <f t="shared" si="2"/>
        <v>0</v>
      </c>
      <c r="U45" s="24"/>
      <c r="V45" s="24"/>
      <c r="W45" s="24"/>
      <c r="X45" s="24"/>
      <c r="Y45" s="25"/>
      <c r="Z45" s="24"/>
      <c r="AA45" s="26"/>
      <c r="AB45" s="24"/>
      <c r="AC45" s="25"/>
      <c r="AD45" s="24"/>
      <c r="AE45" s="25"/>
      <c r="AF45" s="24"/>
      <c r="AG45" s="24"/>
      <c r="AH45" s="24"/>
      <c r="AI45" s="27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30" customHeight="1" x14ac:dyDescent="0.4">
      <c r="A46" s="14" t="s">
        <v>48</v>
      </c>
      <c r="B46" s="15">
        <f t="shared" si="10"/>
        <v>40</v>
      </c>
      <c r="C46" s="15">
        <f t="shared" si="11"/>
        <v>40</v>
      </c>
      <c r="D46" s="16" t="s">
        <v>152</v>
      </c>
      <c r="E46" s="17"/>
      <c r="F46" s="17"/>
      <c r="G46" s="18">
        <v>31</v>
      </c>
      <c r="H46" s="19" t="s">
        <v>153</v>
      </c>
      <c r="I46" s="19" t="s">
        <v>151</v>
      </c>
      <c r="J46" s="19" t="s">
        <v>52</v>
      </c>
      <c r="K46" s="20"/>
      <c r="L46" s="21"/>
      <c r="M46" s="17"/>
      <c r="N46" s="17"/>
      <c r="O46" s="17"/>
      <c r="P46" s="17"/>
      <c r="Q46" s="22" t="e">
        <f t="shared" si="0"/>
        <v>#DIV/0!</v>
      </c>
      <c r="R46" s="17"/>
      <c r="S46" s="23">
        <f t="shared" si="1"/>
        <v>0</v>
      </c>
      <c r="T46" s="23">
        <f t="shared" si="2"/>
        <v>0</v>
      </c>
      <c r="U46" s="24"/>
      <c r="V46" s="24"/>
      <c r="W46" s="24"/>
      <c r="X46" s="24"/>
      <c r="Y46" s="25"/>
      <c r="Z46" s="24"/>
      <c r="AA46" s="26"/>
      <c r="AB46" s="24"/>
      <c r="AC46" s="25"/>
      <c r="AD46" s="24"/>
      <c r="AE46" s="25"/>
      <c r="AF46" s="24"/>
      <c r="AG46" s="24"/>
      <c r="AH46" s="24"/>
      <c r="AI46" s="27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30" customHeight="1" x14ac:dyDescent="0.4">
      <c r="A47" s="14" t="s">
        <v>48</v>
      </c>
      <c r="B47" s="15">
        <f t="shared" si="10"/>
        <v>41</v>
      </c>
      <c r="C47" s="15">
        <f t="shared" si="11"/>
        <v>41</v>
      </c>
      <c r="D47" s="16" t="s">
        <v>154</v>
      </c>
      <c r="E47" s="17"/>
      <c r="F47" s="17"/>
      <c r="G47" s="18">
        <v>52</v>
      </c>
      <c r="H47" s="19" t="s">
        <v>155</v>
      </c>
      <c r="I47" s="19" t="s">
        <v>151</v>
      </c>
      <c r="J47" s="19" t="s">
        <v>52</v>
      </c>
      <c r="K47" s="20"/>
      <c r="L47" s="21"/>
      <c r="M47" s="17"/>
      <c r="N47" s="17"/>
      <c r="O47" s="17"/>
      <c r="P47" s="17"/>
      <c r="Q47" s="22" t="e">
        <f t="shared" si="0"/>
        <v>#DIV/0!</v>
      </c>
      <c r="R47" s="17"/>
      <c r="S47" s="23">
        <f t="shared" si="1"/>
        <v>0</v>
      </c>
      <c r="T47" s="23">
        <f t="shared" si="2"/>
        <v>0</v>
      </c>
      <c r="U47" s="24"/>
      <c r="V47" s="24"/>
      <c r="W47" s="24"/>
      <c r="X47" s="24"/>
      <c r="Y47" s="25"/>
      <c r="Z47" s="24"/>
      <c r="AA47" s="26"/>
      <c r="AB47" s="24"/>
      <c r="AC47" s="25"/>
      <c r="AD47" s="24"/>
      <c r="AE47" s="25"/>
      <c r="AF47" s="24"/>
      <c r="AG47" s="24"/>
      <c r="AH47" s="24"/>
      <c r="AI47" s="27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30" customHeight="1" x14ac:dyDescent="0.4">
      <c r="A48" s="14" t="s">
        <v>48</v>
      </c>
      <c r="B48" s="15">
        <f t="shared" si="10"/>
        <v>42</v>
      </c>
      <c r="C48" s="15">
        <f t="shared" si="11"/>
        <v>42</v>
      </c>
      <c r="D48" s="16" t="s">
        <v>156</v>
      </c>
      <c r="E48" s="17"/>
      <c r="F48" s="17"/>
      <c r="G48" s="18">
        <v>33</v>
      </c>
      <c r="H48" s="19" t="s">
        <v>157</v>
      </c>
      <c r="I48" s="19" t="s">
        <v>151</v>
      </c>
      <c r="J48" s="19" t="s">
        <v>52</v>
      </c>
      <c r="K48" s="20"/>
      <c r="L48" s="21"/>
      <c r="M48" s="17"/>
      <c r="N48" s="17"/>
      <c r="O48" s="17"/>
      <c r="P48" s="17"/>
      <c r="Q48" s="22" t="e">
        <f t="shared" si="0"/>
        <v>#DIV/0!</v>
      </c>
      <c r="R48" s="17"/>
      <c r="S48" s="23">
        <f t="shared" si="1"/>
        <v>0</v>
      </c>
      <c r="T48" s="23">
        <f t="shared" si="2"/>
        <v>0</v>
      </c>
      <c r="U48" s="24"/>
      <c r="V48" s="24"/>
      <c r="W48" s="24"/>
      <c r="X48" s="24"/>
      <c r="Y48" s="25"/>
      <c r="Z48" s="24"/>
      <c r="AA48" s="26"/>
      <c r="AB48" s="24"/>
      <c r="AC48" s="25"/>
      <c r="AD48" s="24"/>
      <c r="AE48" s="25"/>
      <c r="AF48" s="24"/>
      <c r="AG48" s="24"/>
      <c r="AH48" s="24"/>
      <c r="AI48" s="27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30" customHeight="1" x14ac:dyDescent="0.4">
      <c r="A49" s="14" t="s">
        <v>48</v>
      </c>
      <c r="B49" s="15">
        <f t="shared" ref="B49:C50" si="12">B48+1</f>
        <v>43</v>
      </c>
      <c r="C49" s="15">
        <f t="shared" si="12"/>
        <v>43</v>
      </c>
      <c r="D49" s="16" t="s">
        <v>158</v>
      </c>
      <c r="E49" s="17"/>
      <c r="F49" s="17"/>
      <c r="G49" s="18">
        <v>53</v>
      </c>
      <c r="H49" s="19" t="s">
        <v>159</v>
      </c>
      <c r="I49" s="19" t="s">
        <v>151</v>
      </c>
      <c r="J49" s="19" t="s">
        <v>160</v>
      </c>
      <c r="K49" s="20"/>
      <c r="L49" s="21"/>
      <c r="M49" s="17"/>
      <c r="N49" s="17"/>
      <c r="O49" s="17"/>
      <c r="P49" s="17"/>
      <c r="Q49" s="22" t="e">
        <f t="shared" si="0"/>
        <v>#DIV/0!</v>
      </c>
      <c r="R49" s="17"/>
      <c r="S49" s="23">
        <f t="shared" si="1"/>
        <v>0</v>
      </c>
      <c r="T49" s="23">
        <f t="shared" si="2"/>
        <v>0</v>
      </c>
      <c r="U49" s="24"/>
      <c r="V49" s="24"/>
      <c r="W49" s="24"/>
      <c r="X49" s="24"/>
      <c r="Y49" s="25"/>
      <c r="Z49" s="24"/>
      <c r="AA49" s="26"/>
      <c r="AB49" s="24"/>
      <c r="AC49" s="25"/>
      <c r="AD49" s="24"/>
      <c r="AE49" s="25"/>
      <c r="AF49" s="24"/>
      <c r="AG49" s="24"/>
      <c r="AH49" s="24"/>
      <c r="AI49" s="27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30" customHeight="1" x14ac:dyDescent="0.4">
      <c r="A50" s="14" t="s">
        <v>48</v>
      </c>
      <c r="B50" s="15">
        <f t="shared" si="12"/>
        <v>44</v>
      </c>
      <c r="C50" s="15">
        <f t="shared" si="12"/>
        <v>44</v>
      </c>
      <c r="D50" s="16" t="s">
        <v>161</v>
      </c>
      <c r="E50" s="17"/>
      <c r="F50" s="17"/>
      <c r="G50" s="18">
        <v>49</v>
      </c>
      <c r="H50" s="19" t="s">
        <v>162</v>
      </c>
      <c r="I50" s="19" t="s">
        <v>151</v>
      </c>
      <c r="J50" s="19" t="s">
        <v>52</v>
      </c>
      <c r="K50" s="20"/>
      <c r="L50" s="21"/>
      <c r="M50" s="17"/>
      <c r="N50" s="17"/>
      <c r="O50" s="17"/>
      <c r="P50" s="17"/>
      <c r="Q50" s="22" t="e">
        <f t="shared" si="0"/>
        <v>#DIV/0!</v>
      </c>
      <c r="R50" s="17"/>
      <c r="S50" s="23">
        <f t="shared" si="1"/>
        <v>0</v>
      </c>
      <c r="T50" s="23">
        <f t="shared" si="2"/>
        <v>0</v>
      </c>
      <c r="U50" s="24"/>
      <c r="V50" s="24"/>
      <c r="W50" s="24"/>
      <c r="X50" s="24"/>
      <c r="Y50" s="25"/>
      <c r="Z50" s="24"/>
      <c r="AA50" s="26"/>
      <c r="AB50" s="24"/>
      <c r="AC50" s="25"/>
      <c r="AD50" s="24"/>
      <c r="AE50" s="25"/>
      <c r="AF50" s="24"/>
      <c r="AG50" s="24"/>
      <c r="AH50" s="24"/>
      <c r="AI50" s="27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30" customHeight="1" x14ac:dyDescent="0.4">
      <c r="A51" s="14" t="s">
        <v>48</v>
      </c>
      <c r="B51" s="15">
        <f>B50+1</f>
        <v>45</v>
      </c>
      <c r="C51" s="15">
        <f>C50+1</f>
        <v>45</v>
      </c>
      <c r="D51" s="16" t="s">
        <v>163</v>
      </c>
      <c r="E51" s="17"/>
      <c r="F51" s="17"/>
      <c r="G51" s="18">
        <v>4</v>
      </c>
      <c r="H51" s="19" t="s">
        <v>164</v>
      </c>
      <c r="I51" s="19" t="s">
        <v>165</v>
      </c>
      <c r="J51" s="19" t="s">
        <v>52</v>
      </c>
      <c r="K51" s="20"/>
      <c r="L51" s="21"/>
      <c r="M51" s="17"/>
      <c r="N51" s="17"/>
      <c r="O51" s="17"/>
      <c r="P51" s="17"/>
      <c r="Q51" s="22" t="e">
        <f t="shared" si="0"/>
        <v>#DIV/0!</v>
      </c>
      <c r="R51" s="17"/>
      <c r="S51" s="23">
        <f t="shared" si="1"/>
        <v>0</v>
      </c>
      <c r="T51" s="23">
        <f t="shared" si="2"/>
        <v>0</v>
      </c>
      <c r="U51" s="24"/>
      <c r="V51" s="24"/>
      <c r="W51" s="24"/>
      <c r="X51" s="24"/>
      <c r="Y51" s="25"/>
      <c r="Z51" s="24"/>
      <c r="AA51" s="26"/>
      <c r="AB51" s="24"/>
      <c r="AC51" s="25"/>
      <c r="AD51" s="24"/>
      <c r="AE51" s="25"/>
      <c r="AF51" s="24"/>
      <c r="AG51" s="24"/>
      <c r="AH51" s="24"/>
      <c r="AI51" s="27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ht="30" customHeight="1" x14ac:dyDescent="0.4">
      <c r="A52" s="14" t="s">
        <v>48</v>
      </c>
      <c r="B52" s="15">
        <f>B51+1</f>
        <v>46</v>
      </c>
      <c r="C52" s="15">
        <f>C51+1</f>
        <v>46</v>
      </c>
      <c r="D52" s="16" t="s">
        <v>166</v>
      </c>
      <c r="E52" s="17"/>
      <c r="F52" s="17"/>
      <c r="G52" s="18">
        <v>78</v>
      </c>
      <c r="H52" s="19" t="s">
        <v>167</v>
      </c>
      <c r="I52" s="19" t="s">
        <v>168</v>
      </c>
      <c r="J52" s="19" t="s">
        <v>52</v>
      </c>
      <c r="K52" s="20"/>
      <c r="L52" s="21"/>
      <c r="M52" s="17"/>
      <c r="N52" s="17"/>
      <c r="O52" s="17"/>
      <c r="P52" s="17"/>
      <c r="Q52" s="22" t="e">
        <f t="shared" si="0"/>
        <v>#DIV/0!</v>
      </c>
      <c r="R52" s="17"/>
      <c r="S52" s="23">
        <f t="shared" si="1"/>
        <v>0</v>
      </c>
      <c r="T52" s="23">
        <f t="shared" si="2"/>
        <v>0</v>
      </c>
      <c r="U52" s="24"/>
      <c r="V52" s="24"/>
      <c r="W52" s="24"/>
      <c r="X52" s="24"/>
      <c r="Y52" s="25"/>
      <c r="Z52" s="24"/>
      <c r="AA52" s="26"/>
      <c r="AB52" s="24"/>
      <c r="AC52" s="25"/>
      <c r="AD52" s="24"/>
      <c r="AE52" s="25"/>
      <c r="AF52" s="24"/>
      <c r="AG52" s="24"/>
      <c r="AH52" s="24"/>
      <c r="AI52" s="27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ht="30" customHeight="1" x14ac:dyDescent="0.4">
      <c r="A53" s="14" t="s">
        <v>48</v>
      </c>
      <c r="B53" s="15">
        <f t="shared" ref="B53:C53" si="13">B52+1</f>
        <v>47</v>
      </c>
      <c r="C53" s="15">
        <f t="shared" si="13"/>
        <v>47</v>
      </c>
      <c r="D53" s="16" t="s">
        <v>169</v>
      </c>
      <c r="E53" s="17"/>
      <c r="F53" s="17"/>
      <c r="G53" s="18">
        <v>248</v>
      </c>
      <c r="H53" s="19" t="s">
        <v>170</v>
      </c>
      <c r="I53" s="19" t="s">
        <v>168</v>
      </c>
      <c r="J53" s="19" t="s">
        <v>52</v>
      </c>
      <c r="K53" s="20"/>
      <c r="L53" s="21"/>
      <c r="M53" s="17"/>
      <c r="N53" s="17"/>
      <c r="O53" s="17"/>
      <c r="P53" s="17"/>
      <c r="Q53" s="22" t="e">
        <f t="shared" si="0"/>
        <v>#DIV/0!</v>
      </c>
      <c r="R53" s="17"/>
      <c r="S53" s="23">
        <f t="shared" si="1"/>
        <v>0</v>
      </c>
      <c r="T53" s="23">
        <f t="shared" si="2"/>
        <v>0</v>
      </c>
      <c r="U53" s="24"/>
      <c r="V53" s="24"/>
      <c r="W53" s="24"/>
      <c r="X53" s="24"/>
      <c r="Y53" s="25"/>
      <c r="Z53" s="24"/>
      <c r="AA53" s="26"/>
      <c r="AB53" s="24"/>
      <c r="AC53" s="25"/>
      <c r="AD53" s="24"/>
      <c r="AE53" s="25"/>
      <c r="AF53" s="24"/>
      <c r="AG53" s="24"/>
      <c r="AH53" s="24"/>
      <c r="AI53" s="27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ht="30" customHeight="1" x14ac:dyDescent="0.4">
      <c r="A54" s="14" t="s">
        <v>48</v>
      </c>
      <c r="B54" s="15">
        <f t="shared" ref="B54:C56" si="14">B53+1</f>
        <v>48</v>
      </c>
      <c r="C54" s="15">
        <f t="shared" si="14"/>
        <v>48</v>
      </c>
      <c r="D54" s="16" t="s">
        <v>171</v>
      </c>
      <c r="E54" s="17"/>
      <c r="F54" s="17"/>
      <c r="G54" s="18">
        <v>247</v>
      </c>
      <c r="H54" s="19" t="s">
        <v>172</v>
      </c>
      <c r="I54" s="19" t="s">
        <v>168</v>
      </c>
      <c r="J54" s="19" t="s">
        <v>52</v>
      </c>
      <c r="K54" s="20"/>
      <c r="L54" s="21"/>
      <c r="M54" s="17"/>
      <c r="N54" s="17"/>
      <c r="O54" s="17"/>
      <c r="P54" s="17"/>
      <c r="Q54" s="22" t="e">
        <f t="shared" si="0"/>
        <v>#DIV/0!</v>
      </c>
      <c r="R54" s="17"/>
      <c r="S54" s="23">
        <f t="shared" si="1"/>
        <v>0</v>
      </c>
      <c r="T54" s="23">
        <f t="shared" si="2"/>
        <v>0</v>
      </c>
      <c r="U54" s="24"/>
      <c r="V54" s="24"/>
      <c r="W54" s="24"/>
      <c r="X54" s="24"/>
      <c r="Y54" s="25"/>
      <c r="Z54" s="24"/>
      <c r="AA54" s="26"/>
      <c r="AB54" s="24"/>
      <c r="AC54" s="25"/>
      <c r="AD54" s="24"/>
      <c r="AE54" s="25"/>
      <c r="AF54" s="24"/>
      <c r="AG54" s="24"/>
      <c r="AH54" s="24"/>
      <c r="AI54" s="27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ht="30" customHeight="1" x14ac:dyDescent="0.4">
      <c r="A55" s="14" t="s">
        <v>48</v>
      </c>
      <c r="B55" s="15">
        <f t="shared" si="14"/>
        <v>49</v>
      </c>
      <c r="C55" s="15">
        <f t="shared" si="14"/>
        <v>49</v>
      </c>
      <c r="D55" s="16" t="s">
        <v>173</v>
      </c>
      <c r="E55" s="17"/>
      <c r="F55" s="17"/>
      <c r="G55" s="18">
        <v>21</v>
      </c>
      <c r="H55" s="19" t="s">
        <v>174</v>
      </c>
      <c r="I55" s="19" t="s">
        <v>175</v>
      </c>
      <c r="J55" s="19" t="s">
        <v>52</v>
      </c>
      <c r="K55" s="20"/>
      <c r="L55" s="21"/>
      <c r="M55" s="17"/>
      <c r="N55" s="17"/>
      <c r="O55" s="17"/>
      <c r="P55" s="17"/>
      <c r="Q55" s="22" t="e">
        <f t="shared" si="0"/>
        <v>#DIV/0!</v>
      </c>
      <c r="R55" s="17"/>
      <c r="S55" s="23">
        <f t="shared" si="1"/>
        <v>0</v>
      </c>
      <c r="T55" s="23">
        <f t="shared" si="2"/>
        <v>0</v>
      </c>
      <c r="U55" s="24"/>
      <c r="V55" s="24"/>
      <c r="W55" s="24"/>
      <c r="X55" s="24"/>
      <c r="Y55" s="25"/>
      <c r="Z55" s="24"/>
      <c r="AA55" s="26"/>
      <c r="AB55" s="24"/>
      <c r="AC55" s="25"/>
      <c r="AD55" s="24"/>
      <c r="AE55" s="25"/>
      <c r="AF55" s="24"/>
      <c r="AG55" s="24"/>
      <c r="AH55" s="24"/>
      <c r="AI55" s="27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ht="30" customHeight="1" x14ac:dyDescent="0.4">
      <c r="A56" s="14" t="s">
        <v>48</v>
      </c>
      <c r="B56" s="15">
        <f t="shared" si="14"/>
        <v>50</v>
      </c>
      <c r="C56" s="15">
        <f t="shared" si="14"/>
        <v>50</v>
      </c>
      <c r="D56" s="16" t="s">
        <v>176</v>
      </c>
      <c r="E56" s="17"/>
      <c r="F56" s="17"/>
      <c r="G56" s="18">
        <v>32</v>
      </c>
      <c r="H56" s="19" t="s">
        <v>177</v>
      </c>
      <c r="I56" s="19" t="s">
        <v>175</v>
      </c>
      <c r="J56" s="19" t="s">
        <v>52</v>
      </c>
      <c r="K56" s="20"/>
      <c r="L56" s="21"/>
      <c r="M56" s="17"/>
      <c r="N56" s="17"/>
      <c r="O56" s="17"/>
      <c r="P56" s="17"/>
      <c r="Q56" s="22" t="e">
        <f t="shared" si="0"/>
        <v>#DIV/0!</v>
      </c>
      <c r="R56" s="17"/>
      <c r="S56" s="23">
        <f t="shared" si="1"/>
        <v>0</v>
      </c>
      <c r="T56" s="23">
        <f t="shared" si="2"/>
        <v>0</v>
      </c>
      <c r="U56" s="24"/>
      <c r="V56" s="24"/>
      <c r="W56" s="24"/>
      <c r="X56" s="24"/>
      <c r="Y56" s="25"/>
      <c r="Z56" s="24"/>
      <c r="AA56" s="26"/>
      <c r="AB56" s="24"/>
      <c r="AC56" s="25"/>
      <c r="AD56" s="24"/>
      <c r="AE56" s="25"/>
      <c r="AF56" s="24"/>
      <c r="AG56" s="24"/>
      <c r="AH56" s="24"/>
      <c r="AI56" s="27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x14ac:dyDescent="0.4">
      <c r="A57" s="3"/>
      <c r="B57" s="3"/>
      <c r="C57" s="3"/>
      <c r="D57" s="35"/>
      <c r="E57" s="3"/>
      <c r="F57" s="3"/>
      <c r="G57" s="38"/>
      <c r="H57" s="36">
        <v>3522</v>
      </c>
      <c r="I57" s="37"/>
      <c r="J57" s="3"/>
      <c r="K57" s="3"/>
      <c r="L57" s="3"/>
      <c r="M57" s="38"/>
      <c r="N57" s="3"/>
      <c r="O57" s="3"/>
      <c r="P57" s="3"/>
      <c r="Q57" s="3"/>
      <c r="R57" s="38"/>
      <c r="S57" s="3"/>
      <c r="T57" s="3"/>
      <c r="U57" s="38"/>
      <c r="V57" s="38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>
        <f>SUM(AN57:AW57)</f>
        <v>0</v>
      </c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ht="36" customHeight="1" x14ac:dyDescent="0.4">
      <c r="A58" s="5" t="s">
        <v>178</v>
      </c>
      <c r="C58" s="5"/>
      <c r="D58" s="6"/>
      <c r="E58" s="6"/>
      <c r="F58" s="6"/>
      <c r="G58" s="6"/>
      <c r="H58" s="39"/>
      <c r="I58" s="6"/>
      <c r="J58" s="6"/>
      <c r="K58" s="6"/>
      <c r="L58" s="6"/>
      <c r="M58" s="6"/>
      <c r="N58" s="2"/>
      <c r="O58" s="6"/>
      <c r="P58" s="6"/>
      <c r="Q58" s="6"/>
      <c r="R58" s="2"/>
      <c r="S58" s="2"/>
      <c r="T58" s="2"/>
      <c r="U58" s="2"/>
      <c r="V58" s="2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ht="39.950000000000003" customHeight="1" x14ac:dyDescent="0.4">
      <c r="A59" s="93" t="s">
        <v>8</v>
      </c>
      <c r="B59" s="93" t="s">
        <v>9</v>
      </c>
      <c r="C59" s="93" t="s">
        <v>10</v>
      </c>
      <c r="D59" s="80" t="s">
        <v>11</v>
      </c>
      <c r="E59" s="93" t="s">
        <v>12</v>
      </c>
      <c r="F59" s="94" t="s">
        <v>13</v>
      </c>
      <c r="G59" s="95"/>
      <c r="H59" s="80" t="s">
        <v>14</v>
      </c>
      <c r="I59" s="93" t="s">
        <v>15</v>
      </c>
      <c r="J59" s="80" t="s">
        <v>16</v>
      </c>
      <c r="K59" s="83" t="s">
        <v>263</v>
      </c>
      <c r="L59" s="84"/>
      <c r="M59" s="85" t="s">
        <v>264</v>
      </c>
      <c r="N59" s="86"/>
      <c r="O59" s="86"/>
      <c r="P59" s="86"/>
      <c r="Q59" s="86"/>
      <c r="R59" s="87"/>
      <c r="S59" s="85" t="s">
        <v>17</v>
      </c>
      <c r="T59" s="86"/>
      <c r="U59" s="86"/>
      <c r="V59" s="87"/>
      <c r="W59" s="88" t="s">
        <v>18</v>
      </c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90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39.950000000000003" customHeight="1" x14ac:dyDescent="0.4">
      <c r="A60" s="91"/>
      <c r="B60" s="91"/>
      <c r="C60" s="91"/>
      <c r="D60" s="81"/>
      <c r="E60" s="91"/>
      <c r="F60" s="81"/>
      <c r="G60" s="74" t="s">
        <v>20</v>
      </c>
      <c r="H60" s="81"/>
      <c r="I60" s="91"/>
      <c r="J60" s="81"/>
      <c r="K60" s="91" t="s">
        <v>21</v>
      </c>
      <c r="L60" s="91" t="s">
        <v>22</v>
      </c>
      <c r="M60" s="93" t="s">
        <v>23</v>
      </c>
      <c r="N60" s="74" t="s">
        <v>24</v>
      </c>
      <c r="O60" s="76" t="s">
        <v>25</v>
      </c>
      <c r="P60" s="77"/>
      <c r="Q60" s="77"/>
      <c r="R60" s="74" t="s">
        <v>26</v>
      </c>
      <c r="S60" s="74" t="s">
        <v>27</v>
      </c>
      <c r="T60" s="74" t="s">
        <v>28</v>
      </c>
      <c r="U60" s="78" t="s">
        <v>29</v>
      </c>
      <c r="V60" s="79"/>
      <c r="W60" s="71" t="s">
        <v>30</v>
      </c>
      <c r="X60" s="69" t="s">
        <v>31</v>
      </c>
      <c r="Y60" s="69"/>
      <c r="Z60" s="69" t="s">
        <v>32</v>
      </c>
      <c r="AA60" s="69"/>
      <c r="AB60" s="69" t="s">
        <v>33</v>
      </c>
      <c r="AC60" s="69"/>
      <c r="AD60" s="72" t="s">
        <v>34</v>
      </c>
      <c r="AE60" s="73"/>
      <c r="AF60" s="71" t="s">
        <v>35</v>
      </c>
      <c r="AG60" s="67" t="s">
        <v>36</v>
      </c>
      <c r="AH60" s="69" t="s">
        <v>37</v>
      </c>
      <c r="AI60" s="70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39.950000000000003" customHeight="1" x14ac:dyDescent="0.4">
      <c r="A61" s="92"/>
      <c r="B61" s="92"/>
      <c r="C61" s="92"/>
      <c r="D61" s="82"/>
      <c r="E61" s="92"/>
      <c r="F61" s="82"/>
      <c r="G61" s="75"/>
      <c r="H61" s="82"/>
      <c r="I61" s="92"/>
      <c r="J61" s="82"/>
      <c r="K61" s="92"/>
      <c r="L61" s="92"/>
      <c r="M61" s="92"/>
      <c r="N61" s="75"/>
      <c r="O61" s="7"/>
      <c r="P61" s="8" t="s">
        <v>38</v>
      </c>
      <c r="Q61" s="8" t="s">
        <v>39</v>
      </c>
      <c r="R61" s="75"/>
      <c r="S61" s="75"/>
      <c r="T61" s="75"/>
      <c r="U61" s="9" t="s">
        <v>40</v>
      </c>
      <c r="V61" s="9" t="s">
        <v>41</v>
      </c>
      <c r="W61" s="71"/>
      <c r="X61" s="10" t="s">
        <v>42</v>
      </c>
      <c r="Y61" s="10" t="s">
        <v>43</v>
      </c>
      <c r="Z61" s="10" t="s">
        <v>42</v>
      </c>
      <c r="AA61" s="10" t="s">
        <v>44</v>
      </c>
      <c r="AB61" s="10" t="s">
        <v>42</v>
      </c>
      <c r="AC61" s="10" t="s">
        <v>45</v>
      </c>
      <c r="AD61" s="10" t="s">
        <v>42</v>
      </c>
      <c r="AE61" s="10" t="s">
        <v>46</v>
      </c>
      <c r="AF61" s="71"/>
      <c r="AG61" s="68"/>
      <c r="AH61" s="10" t="s">
        <v>42</v>
      </c>
      <c r="AI61" s="11" t="s">
        <v>47</v>
      </c>
      <c r="AJ61" s="3"/>
      <c r="AK61" s="3"/>
      <c r="AL61" s="3"/>
      <c r="AM61" s="3"/>
      <c r="AN61" s="12"/>
      <c r="AO61" s="12"/>
      <c r="AP61" s="12"/>
      <c r="AQ61" s="12"/>
      <c r="AR61" s="12"/>
      <c r="AS61" s="12"/>
      <c r="AT61" s="12"/>
      <c r="AU61" s="12"/>
      <c r="AV61" s="12"/>
      <c r="AW61" s="12"/>
    </row>
    <row r="62" spans="1:49" ht="30" customHeight="1" x14ac:dyDescent="0.4">
      <c r="A62" s="40" t="s">
        <v>48</v>
      </c>
      <c r="B62" s="63">
        <f>B56+1</f>
        <v>51</v>
      </c>
      <c r="C62" s="41"/>
      <c r="D62" s="19" t="s">
        <v>179</v>
      </c>
      <c r="E62" s="17"/>
      <c r="F62" s="17"/>
      <c r="G62" s="42">
        <f>SUM(G63:G65)</f>
        <v>45</v>
      </c>
      <c r="H62" s="43"/>
      <c r="I62" s="43"/>
      <c r="J62" s="43"/>
      <c r="K62" s="20"/>
      <c r="L62" s="21"/>
      <c r="M62" s="44">
        <f>SUM(M63:M64)</f>
        <v>0</v>
      </c>
      <c r="N62" s="45"/>
      <c r="O62" s="26"/>
      <c r="P62" s="26"/>
      <c r="Q62" s="22" t="e">
        <f>+P62/O62</f>
        <v>#DIV/0!</v>
      </c>
      <c r="R62" s="44">
        <f>SUM(R63:R64)</f>
        <v>0</v>
      </c>
      <c r="S62" s="23">
        <f>+R62*32.1</f>
        <v>0</v>
      </c>
      <c r="T62" s="23">
        <f>+N62-S62</f>
        <v>0</v>
      </c>
      <c r="U62" s="24"/>
      <c r="V62" s="24"/>
      <c r="W62" s="46"/>
      <c r="X62" s="43"/>
      <c r="Y62" s="46"/>
      <c r="Z62" s="43"/>
      <c r="AA62" s="46"/>
      <c r="AB62" s="43"/>
      <c r="AC62" s="46"/>
      <c r="AD62" s="46"/>
      <c r="AE62" s="46"/>
      <c r="AF62" s="43"/>
      <c r="AG62" s="43"/>
      <c r="AH62" s="46"/>
      <c r="AI62" s="4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30" customHeight="1" x14ac:dyDescent="0.4">
      <c r="A63" s="40" t="s">
        <v>48</v>
      </c>
      <c r="B63" s="64"/>
      <c r="C63" s="15">
        <f>C56+1</f>
        <v>51</v>
      </c>
      <c r="D63" s="43"/>
      <c r="E63" s="43"/>
      <c r="F63" s="43"/>
      <c r="G63" s="42">
        <v>24</v>
      </c>
      <c r="H63" s="15" t="s">
        <v>180</v>
      </c>
      <c r="I63" s="16" t="s">
        <v>181</v>
      </c>
      <c r="J63" s="16" t="s">
        <v>182</v>
      </c>
      <c r="K63" s="47"/>
      <c r="L63" s="43"/>
      <c r="M63" s="17"/>
      <c r="N63" s="46"/>
      <c r="O63" s="43"/>
      <c r="P63" s="43"/>
      <c r="Q63" s="43"/>
      <c r="R63" s="26"/>
      <c r="S63" s="46"/>
      <c r="T63" s="46"/>
      <c r="U63" s="46"/>
      <c r="V63" s="46"/>
      <c r="W63" s="24"/>
      <c r="X63" s="24"/>
      <c r="Y63" s="25"/>
      <c r="Z63" s="24"/>
      <c r="AA63" s="26"/>
      <c r="AB63" s="24"/>
      <c r="AC63" s="25"/>
      <c r="AD63" s="24"/>
      <c r="AE63" s="25"/>
      <c r="AF63" s="24"/>
      <c r="AG63" s="24"/>
      <c r="AH63" s="24"/>
      <c r="AI63" s="27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30" customHeight="1" x14ac:dyDescent="0.4">
      <c r="A64" s="40" t="s">
        <v>48</v>
      </c>
      <c r="B64" s="64"/>
      <c r="C64" s="15">
        <f>+C63+1</f>
        <v>52</v>
      </c>
      <c r="D64" s="43"/>
      <c r="E64" s="43"/>
      <c r="F64" s="43"/>
      <c r="G64" s="42">
        <v>7</v>
      </c>
      <c r="H64" s="15" t="s">
        <v>183</v>
      </c>
      <c r="I64" s="16" t="s">
        <v>184</v>
      </c>
      <c r="J64" s="16" t="s">
        <v>52</v>
      </c>
      <c r="K64" s="47"/>
      <c r="L64" s="43"/>
      <c r="M64" s="17"/>
      <c r="N64" s="46"/>
      <c r="O64" s="43"/>
      <c r="P64" s="43"/>
      <c r="Q64" s="43"/>
      <c r="R64" s="26"/>
      <c r="S64" s="46"/>
      <c r="T64" s="46"/>
      <c r="U64" s="46"/>
      <c r="V64" s="46"/>
      <c r="W64" s="24"/>
      <c r="X64" s="24"/>
      <c r="Y64" s="25"/>
      <c r="Z64" s="24"/>
      <c r="AA64" s="26"/>
      <c r="AB64" s="24"/>
      <c r="AC64" s="25"/>
      <c r="AD64" s="24"/>
      <c r="AE64" s="25"/>
      <c r="AF64" s="24"/>
      <c r="AG64" s="24"/>
      <c r="AH64" s="24"/>
      <c r="AI64" s="27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30" customHeight="1" x14ac:dyDescent="0.4">
      <c r="A65" s="40" t="s">
        <v>48</v>
      </c>
      <c r="B65" s="64"/>
      <c r="C65" s="15">
        <f>+C64+1</f>
        <v>53</v>
      </c>
      <c r="D65" s="43"/>
      <c r="E65" s="43"/>
      <c r="F65" s="43"/>
      <c r="G65" s="42">
        <v>14</v>
      </c>
      <c r="H65" s="15" t="s">
        <v>185</v>
      </c>
      <c r="I65" s="16" t="s">
        <v>127</v>
      </c>
      <c r="J65" s="16" t="s">
        <v>52</v>
      </c>
      <c r="K65" s="47"/>
      <c r="L65" s="43"/>
      <c r="M65" s="17"/>
      <c r="N65" s="46"/>
      <c r="O65" s="43"/>
      <c r="P65" s="43"/>
      <c r="Q65" s="43"/>
      <c r="R65" s="26"/>
      <c r="S65" s="46"/>
      <c r="T65" s="46"/>
      <c r="U65" s="46"/>
      <c r="V65" s="46"/>
      <c r="W65" s="24"/>
      <c r="X65" s="24"/>
      <c r="Y65" s="25"/>
      <c r="Z65" s="24"/>
      <c r="AA65" s="26"/>
      <c r="AB65" s="24"/>
      <c r="AC65" s="25"/>
      <c r="AD65" s="24"/>
      <c r="AE65" s="25"/>
      <c r="AF65" s="24"/>
      <c r="AG65" s="24"/>
      <c r="AH65" s="24"/>
      <c r="AI65" s="27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30" customHeight="1" x14ac:dyDescent="0.4">
      <c r="A66" s="40" t="s">
        <v>48</v>
      </c>
      <c r="B66" s="63">
        <f>C56+1</f>
        <v>51</v>
      </c>
      <c r="C66" s="41"/>
      <c r="D66" s="19" t="s">
        <v>186</v>
      </c>
      <c r="E66" s="17"/>
      <c r="F66" s="17"/>
      <c r="G66" s="42">
        <f>SUM(G67:G71)</f>
        <v>70</v>
      </c>
      <c r="H66" s="43"/>
      <c r="I66" s="43"/>
      <c r="J66" s="43"/>
      <c r="K66" s="20"/>
      <c r="L66" s="21"/>
      <c r="M66" s="44">
        <f>SUM(M67:M68)</f>
        <v>0</v>
      </c>
      <c r="N66" s="45"/>
      <c r="O66" s="26"/>
      <c r="P66" s="26"/>
      <c r="Q66" s="22" t="e">
        <f>+P66/O66</f>
        <v>#DIV/0!</v>
      </c>
      <c r="R66" s="44">
        <f>SUM(R67:R68)</f>
        <v>0</v>
      </c>
      <c r="S66" s="23">
        <f>+R66*32.1</f>
        <v>0</v>
      </c>
      <c r="T66" s="23">
        <f>+N66-S66</f>
        <v>0</v>
      </c>
      <c r="U66" s="24"/>
      <c r="V66" s="24"/>
      <c r="W66" s="46"/>
      <c r="X66" s="43"/>
      <c r="Y66" s="46"/>
      <c r="Z66" s="43"/>
      <c r="AA66" s="46"/>
      <c r="AB66" s="43"/>
      <c r="AC66" s="46"/>
      <c r="AD66" s="46"/>
      <c r="AE66" s="46"/>
      <c r="AF66" s="43"/>
      <c r="AG66" s="43"/>
      <c r="AH66" s="46"/>
      <c r="AI66" s="4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30" customHeight="1" x14ac:dyDescent="0.4">
      <c r="A67" s="40" t="s">
        <v>48</v>
      </c>
      <c r="B67" s="64"/>
      <c r="C67" s="15">
        <f>C65+1</f>
        <v>54</v>
      </c>
      <c r="D67" s="43"/>
      <c r="E67" s="43"/>
      <c r="F67" s="43"/>
      <c r="G67" s="42">
        <v>46</v>
      </c>
      <c r="H67" s="16" t="s">
        <v>187</v>
      </c>
      <c r="I67" s="16" t="s">
        <v>181</v>
      </c>
      <c r="J67" s="16" t="s">
        <v>52</v>
      </c>
      <c r="K67" s="47"/>
      <c r="L67" s="43"/>
      <c r="M67" s="17"/>
      <c r="N67" s="46"/>
      <c r="O67" s="43"/>
      <c r="P67" s="43"/>
      <c r="Q67" s="43"/>
      <c r="R67" s="26"/>
      <c r="S67" s="46"/>
      <c r="T67" s="46"/>
      <c r="U67" s="46"/>
      <c r="V67" s="46"/>
      <c r="W67" s="24"/>
      <c r="X67" s="24"/>
      <c r="Y67" s="25"/>
      <c r="Z67" s="24"/>
      <c r="AA67" s="26"/>
      <c r="AB67" s="24"/>
      <c r="AC67" s="25"/>
      <c r="AD67" s="24"/>
      <c r="AE67" s="25"/>
      <c r="AF67" s="24"/>
      <c r="AG67" s="24"/>
      <c r="AH67" s="24"/>
      <c r="AI67" s="27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:49" ht="30" customHeight="1" x14ac:dyDescent="0.4">
      <c r="A68" s="40" t="s">
        <v>48</v>
      </c>
      <c r="B68" s="64"/>
      <c r="C68" s="15">
        <f>+C67+1</f>
        <v>55</v>
      </c>
      <c r="D68" s="43"/>
      <c r="E68" s="43"/>
      <c r="F68" s="43"/>
      <c r="G68" s="42">
        <v>2</v>
      </c>
      <c r="H68" s="16" t="s">
        <v>188</v>
      </c>
      <c r="I68" s="16" t="s">
        <v>127</v>
      </c>
      <c r="J68" s="16" t="s">
        <v>52</v>
      </c>
      <c r="K68" s="47"/>
      <c r="L68" s="43"/>
      <c r="M68" s="17"/>
      <c r="N68" s="46"/>
      <c r="O68" s="43"/>
      <c r="P68" s="43"/>
      <c r="Q68" s="43"/>
      <c r="R68" s="26"/>
      <c r="S68" s="46"/>
      <c r="T68" s="46"/>
      <c r="U68" s="46"/>
      <c r="V68" s="46"/>
      <c r="W68" s="24"/>
      <c r="X68" s="24"/>
      <c r="Y68" s="25"/>
      <c r="Z68" s="24"/>
      <c r="AA68" s="26"/>
      <c r="AB68" s="24"/>
      <c r="AC68" s="25"/>
      <c r="AD68" s="24"/>
      <c r="AE68" s="25"/>
      <c r="AF68" s="24"/>
      <c r="AG68" s="24"/>
      <c r="AH68" s="24"/>
      <c r="AI68" s="27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30" customHeight="1" x14ac:dyDescent="0.4">
      <c r="A69" s="40" t="s">
        <v>48</v>
      </c>
      <c r="B69" s="64"/>
      <c r="C69" s="15">
        <f>+C68+1</f>
        <v>56</v>
      </c>
      <c r="D69" s="43"/>
      <c r="E69" s="43"/>
      <c r="F69" s="43"/>
      <c r="G69" s="42">
        <v>19</v>
      </c>
      <c r="H69" s="16" t="s">
        <v>189</v>
      </c>
      <c r="I69" s="16" t="s">
        <v>127</v>
      </c>
      <c r="J69" s="16" t="s">
        <v>52</v>
      </c>
      <c r="K69" s="47"/>
      <c r="L69" s="43"/>
      <c r="M69" s="17"/>
      <c r="N69" s="46"/>
      <c r="O69" s="43"/>
      <c r="P69" s="43"/>
      <c r="Q69" s="43"/>
      <c r="R69" s="26"/>
      <c r="S69" s="46"/>
      <c r="T69" s="46"/>
      <c r="U69" s="46"/>
      <c r="V69" s="46"/>
      <c r="W69" s="24"/>
      <c r="X69" s="24"/>
      <c r="Y69" s="25"/>
      <c r="Z69" s="24"/>
      <c r="AA69" s="26"/>
      <c r="AB69" s="24"/>
      <c r="AC69" s="25"/>
      <c r="AD69" s="25"/>
      <c r="AE69" s="25"/>
      <c r="AF69" s="24"/>
      <c r="AG69" s="24"/>
      <c r="AH69" s="24"/>
      <c r="AI69" s="27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30" customHeight="1" x14ac:dyDescent="0.4">
      <c r="A70" s="40" t="s">
        <v>48</v>
      </c>
      <c r="B70" s="64"/>
      <c r="C70" s="15">
        <f>+C69+1</f>
        <v>57</v>
      </c>
      <c r="D70" s="43"/>
      <c r="E70" s="43"/>
      <c r="F70" s="43"/>
      <c r="G70" s="42">
        <v>0</v>
      </c>
      <c r="H70" s="16" t="s">
        <v>190</v>
      </c>
      <c r="I70" s="16" t="s">
        <v>138</v>
      </c>
      <c r="J70" s="16" t="s">
        <v>52</v>
      </c>
      <c r="K70" s="47"/>
      <c r="L70" s="43"/>
      <c r="M70" s="17"/>
      <c r="N70" s="46"/>
      <c r="O70" s="43"/>
      <c r="P70" s="43"/>
      <c r="Q70" s="43"/>
      <c r="R70" s="26"/>
      <c r="S70" s="46"/>
      <c r="T70" s="46"/>
      <c r="U70" s="46"/>
      <c r="V70" s="46"/>
      <c r="W70" s="24"/>
      <c r="X70" s="24"/>
      <c r="Y70" s="25"/>
      <c r="Z70" s="24"/>
      <c r="AA70" s="26"/>
      <c r="AB70" s="24"/>
      <c r="AC70" s="25"/>
      <c r="AD70" s="25"/>
      <c r="AE70" s="25"/>
      <c r="AF70" s="24"/>
      <c r="AG70" s="24"/>
      <c r="AH70" s="24"/>
      <c r="AI70" s="27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30" customHeight="1" x14ac:dyDescent="0.4">
      <c r="A71" s="40" t="s">
        <v>48</v>
      </c>
      <c r="B71" s="96"/>
      <c r="C71" s="15">
        <f>+C70+1</f>
        <v>58</v>
      </c>
      <c r="D71" s="43"/>
      <c r="E71" s="43"/>
      <c r="F71" s="43"/>
      <c r="G71" s="42">
        <v>3</v>
      </c>
      <c r="H71" s="16" t="s">
        <v>191</v>
      </c>
      <c r="I71" s="16" t="s">
        <v>138</v>
      </c>
      <c r="J71" s="16" t="s">
        <v>52</v>
      </c>
      <c r="K71" s="47"/>
      <c r="L71" s="43"/>
      <c r="M71" s="17"/>
      <c r="N71" s="46"/>
      <c r="O71" s="43"/>
      <c r="P71" s="43"/>
      <c r="Q71" s="43"/>
      <c r="R71" s="26"/>
      <c r="S71" s="46"/>
      <c r="T71" s="46"/>
      <c r="U71" s="46"/>
      <c r="V71" s="46"/>
      <c r="W71" s="24"/>
      <c r="X71" s="24"/>
      <c r="Y71" s="25"/>
      <c r="Z71" s="24"/>
      <c r="AA71" s="26"/>
      <c r="AB71" s="24"/>
      <c r="AC71" s="25"/>
      <c r="AD71" s="24"/>
      <c r="AE71" s="25"/>
      <c r="AF71" s="24"/>
      <c r="AG71" s="24"/>
      <c r="AH71" s="24"/>
      <c r="AI71" s="27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30" customHeight="1" x14ac:dyDescent="0.4">
      <c r="A72" s="40" t="s">
        <v>48</v>
      </c>
      <c r="B72" s="63">
        <f>B66+1</f>
        <v>52</v>
      </c>
      <c r="C72" s="41"/>
      <c r="D72" s="19" t="s">
        <v>192</v>
      </c>
      <c r="E72" s="17"/>
      <c r="F72" s="17"/>
      <c r="G72" s="42">
        <f>SUM(G73:G74)</f>
        <v>49</v>
      </c>
      <c r="H72" s="43"/>
      <c r="I72" s="43"/>
      <c r="J72" s="43"/>
      <c r="K72" s="20"/>
      <c r="L72" s="21"/>
      <c r="M72" s="44">
        <f>SUM(M73:M74)</f>
        <v>0</v>
      </c>
      <c r="N72" s="45"/>
      <c r="O72" s="26"/>
      <c r="P72" s="26"/>
      <c r="Q72" s="22" t="e">
        <f>+P72/O72</f>
        <v>#DIV/0!</v>
      </c>
      <c r="R72" s="44">
        <f>SUM(R73:R74)</f>
        <v>0</v>
      </c>
      <c r="S72" s="23">
        <f>+R72*32.1</f>
        <v>0</v>
      </c>
      <c r="T72" s="23">
        <f>+N72-S72</f>
        <v>0</v>
      </c>
      <c r="U72" s="24"/>
      <c r="V72" s="24"/>
      <c r="W72" s="46"/>
      <c r="X72" s="43"/>
      <c r="Y72" s="46"/>
      <c r="Z72" s="43"/>
      <c r="AA72" s="46"/>
      <c r="AB72" s="43"/>
      <c r="AC72" s="46"/>
      <c r="AD72" s="46"/>
      <c r="AE72" s="46"/>
      <c r="AF72" s="43"/>
      <c r="AG72" s="43"/>
      <c r="AH72" s="46"/>
      <c r="AI72" s="4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30" customHeight="1" x14ac:dyDescent="0.4">
      <c r="A73" s="40" t="s">
        <v>48</v>
      </c>
      <c r="B73" s="64"/>
      <c r="C73" s="15">
        <f>C71+1</f>
        <v>59</v>
      </c>
      <c r="D73" s="43"/>
      <c r="E73" s="43"/>
      <c r="F73" s="43"/>
      <c r="G73" s="42">
        <v>38</v>
      </c>
      <c r="H73" s="16" t="s">
        <v>193</v>
      </c>
      <c r="I73" s="16" t="s">
        <v>123</v>
      </c>
      <c r="J73" s="16" t="s">
        <v>52</v>
      </c>
      <c r="K73" s="47"/>
      <c r="L73" s="43"/>
      <c r="M73" s="17"/>
      <c r="N73" s="46"/>
      <c r="O73" s="43"/>
      <c r="P73" s="43"/>
      <c r="Q73" s="43"/>
      <c r="R73" s="26"/>
      <c r="S73" s="46"/>
      <c r="T73" s="46"/>
      <c r="U73" s="46"/>
      <c r="V73" s="46"/>
      <c r="W73" s="24"/>
      <c r="X73" s="24"/>
      <c r="Y73" s="25"/>
      <c r="Z73" s="24"/>
      <c r="AA73" s="26"/>
      <c r="AB73" s="24"/>
      <c r="AC73" s="25"/>
      <c r="AD73" s="24"/>
      <c r="AE73" s="25"/>
      <c r="AF73" s="24"/>
      <c r="AG73" s="24"/>
      <c r="AH73" s="24"/>
      <c r="AI73" s="27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30" customHeight="1" x14ac:dyDescent="0.4">
      <c r="A74" s="40" t="s">
        <v>48</v>
      </c>
      <c r="B74" s="64"/>
      <c r="C74" s="15">
        <f>+C73+1</f>
        <v>60</v>
      </c>
      <c r="D74" s="43"/>
      <c r="E74" s="43"/>
      <c r="F74" s="43"/>
      <c r="G74" s="42">
        <v>11</v>
      </c>
      <c r="H74" s="16" t="s">
        <v>194</v>
      </c>
      <c r="I74" s="16" t="s">
        <v>123</v>
      </c>
      <c r="J74" s="16" t="s">
        <v>52</v>
      </c>
      <c r="K74" s="47"/>
      <c r="L74" s="43"/>
      <c r="M74" s="17"/>
      <c r="N74" s="46"/>
      <c r="O74" s="43"/>
      <c r="P74" s="43"/>
      <c r="Q74" s="43"/>
      <c r="R74" s="26"/>
      <c r="S74" s="46"/>
      <c r="T74" s="46"/>
      <c r="U74" s="46"/>
      <c r="V74" s="46"/>
      <c r="W74" s="24"/>
      <c r="X74" s="24"/>
      <c r="Y74" s="25"/>
      <c r="Z74" s="24"/>
      <c r="AA74" s="26"/>
      <c r="AB74" s="24"/>
      <c r="AC74" s="25"/>
      <c r="AD74" s="24"/>
      <c r="AE74" s="25"/>
      <c r="AF74" s="24"/>
      <c r="AG74" s="24"/>
      <c r="AH74" s="24"/>
      <c r="AI74" s="27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:49" ht="30" customHeight="1" x14ac:dyDescent="0.4">
      <c r="A75" s="40" t="s">
        <v>48</v>
      </c>
      <c r="B75" s="63">
        <f>B72+1</f>
        <v>53</v>
      </c>
      <c r="C75" s="41"/>
      <c r="D75" s="19" t="s">
        <v>195</v>
      </c>
      <c r="E75" s="17"/>
      <c r="F75" s="17"/>
      <c r="G75" s="42">
        <f>SUM(G76:G77)</f>
        <v>33</v>
      </c>
      <c r="H75" s="43"/>
      <c r="I75" s="43"/>
      <c r="J75" s="43"/>
      <c r="K75" s="20"/>
      <c r="L75" s="21"/>
      <c r="M75" s="44">
        <f>SUM(M76:M77)</f>
        <v>0</v>
      </c>
      <c r="N75" s="45"/>
      <c r="O75" s="26"/>
      <c r="P75" s="26"/>
      <c r="Q75" s="22" t="e">
        <f>+P75/O75</f>
        <v>#DIV/0!</v>
      </c>
      <c r="R75" s="44">
        <f>SUM(R76:R77)</f>
        <v>0</v>
      </c>
      <c r="S75" s="23">
        <f>+R75*32.1</f>
        <v>0</v>
      </c>
      <c r="T75" s="23">
        <f>+N75-S75</f>
        <v>0</v>
      </c>
      <c r="U75" s="24"/>
      <c r="V75" s="24"/>
      <c r="W75" s="46"/>
      <c r="X75" s="43"/>
      <c r="Y75" s="46"/>
      <c r="Z75" s="43"/>
      <c r="AA75" s="46"/>
      <c r="AB75" s="43"/>
      <c r="AC75" s="46"/>
      <c r="AD75" s="46"/>
      <c r="AE75" s="46"/>
      <c r="AF75" s="43"/>
      <c r="AG75" s="43"/>
      <c r="AH75" s="46"/>
      <c r="AI75" s="4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30" customHeight="1" x14ac:dyDescent="0.4">
      <c r="A76" s="40" t="s">
        <v>48</v>
      </c>
      <c r="B76" s="64"/>
      <c r="C76" s="15">
        <f>C74+1</f>
        <v>61</v>
      </c>
      <c r="D76" s="43"/>
      <c r="E76" s="43"/>
      <c r="F76" s="43"/>
      <c r="G76" s="42">
        <v>7</v>
      </c>
      <c r="H76" s="16" t="s">
        <v>196</v>
      </c>
      <c r="I76" s="16" t="s">
        <v>83</v>
      </c>
      <c r="J76" s="16" t="s">
        <v>52</v>
      </c>
      <c r="K76" s="47"/>
      <c r="L76" s="43"/>
      <c r="M76" s="17"/>
      <c r="N76" s="46"/>
      <c r="O76" s="43"/>
      <c r="P76" s="43"/>
      <c r="Q76" s="43"/>
      <c r="R76" s="26"/>
      <c r="S76" s="46"/>
      <c r="T76" s="46"/>
      <c r="U76" s="46"/>
      <c r="V76" s="46"/>
      <c r="W76" s="24"/>
      <c r="X76" s="24"/>
      <c r="Y76" s="25"/>
      <c r="Z76" s="24"/>
      <c r="AA76" s="26"/>
      <c r="AB76" s="24"/>
      <c r="AC76" s="25"/>
      <c r="AD76" s="24"/>
      <c r="AE76" s="25"/>
      <c r="AF76" s="24"/>
      <c r="AG76" s="24"/>
      <c r="AH76" s="24"/>
      <c r="AI76" s="27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30" customHeight="1" x14ac:dyDescent="0.4">
      <c r="A77" s="40" t="s">
        <v>48</v>
      </c>
      <c r="B77" s="64"/>
      <c r="C77" s="15">
        <f>+C76+1</f>
        <v>62</v>
      </c>
      <c r="D77" s="43"/>
      <c r="E77" s="43"/>
      <c r="F77" s="43"/>
      <c r="G77" s="42">
        <v>26</v>
      </c>
      <c r="H77" s="16" t="s">
        <v>197</v>
      </c>
      <c r="I77" s="16" t="s">
        <v>104</v>
      </c>
      <c r="J77" s="16" t="s">
        <v>107</v>
      </c>
      <c r="K77" s="47"/>
      <c r="L77" s="43"/>
      <c r="M77" s="17"/>
      <c r="N77" s="46"/>
      <c r="O77" s="43"/>
      <c r="P77" s="43"/>
      <c r="Q77" s="43"/>
      <c r="R77" s="26"/>
      <c r="S77" s="46"/>
      <c r="T77" s="46"/>
      <c r="U77" s="46"/>
      <c r="V77" s="46"/>
      <c r="W77" s="24"/>
      <c r="X77" s="24"/>
      <c r="Y77" s="25"/>
      <c r="Z77" s="24"/>
      <c r="AA77" s="26"/>
      <c r="AB77" s="24"/>
      <c r="AC77" s="25"/>
      <c r="AD77" s="24"/>
      <c r="AE77" s="25"/>
      <c r="AF77" s="24"/>
      <c r="AG77" s="24"/>
      <c r="AH77" s="24"/>
      <c r="AI77" s="27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30" customHeight="1" x14ac:dyDescent="0.4">
      <c r="A78" s="40" t="s">
        <v>48</v>
      </c>
      <c r="B78" s="63">
        <f>B75+1</f>
        <v>54</v>
      </c>
      <c r="C78" s="41"/>
      <c r="D78" s="19" t="s">
        <v>198</v>
      </c>
      <c r="E78" s="17"/>
      <c r="F78" s="17"/>
      <c r="G78" s="42">
        <f>SUM(G79:G80)</f>
        <v>76</v>
      </c>
      <c r="H78" s="43"/>
      <c r="I78" s="43"/>
      <c r="J78" s="43"/>
      <c r="K78" s="20"/>
      <c r="L78" s="21"/>
      <c r="M78" s="44">
        <f>SUM(M79:M80)</f>
        <v>0</v>
      </c>
      <c r="N78" s="45"/>
      <c r="O78" s="26"/>
      <c r="P78" s="26"/>
      <c r="Q78" s="22" t="e">
        <f>+P78/O78</f>
        <v>#DIV/0!</v>
      </c>
      <c r="R78" s="44">
        <f>SUM(R79:R80)</f>
        <v>0</v>
      </c>
      <c r="S78" s="23">
        <f>+R78*32.1</f>
        <v>0</v>
      </c>
      <c r="T78" s="23">
        <f>+N78-S78</f>
        <v>0</v>
      </c>
      <c r="U78" s="24"/>
      <c r="V78" s="24"/>
      <c r="W78" s="46"/>
      <c r="X78" s="43"/>
      <c r="Y78" s="46"/>
      <c r="Z78" s="43"/>
      <c r="AA78" s="46"/>
      <c r="AB78" s="43"/>
      <c r="AC78" s="46"/>
      <c r="AD78" s="46"/>
      <c r="AE78" s="46"/>
      <c r="AF78" s="43"/>
      <c r="AG78" s="43"/>
      <c r="AH78" s="46"/>
      <c r="AI78" s="4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30" customHeight="1" x14ac:dyDescent="0.4">
      <c r="A79" s="40" t="s">
        <v>48</v>
      </c>
      <c r="B79" s="64"/>
      <c r="C79" s="15">
        <f>C77+1</f>
        <v>63</v>
      </c>
      <c r="D79" s="43"/>
      <c r="E79" s="43"/>
      <c r="F79" s="43"/>
      <c r="G79" s="42">
        <v>45</v>
      </c>
      <c r="H79" s="16" t="s">
        <v>199</v>
      </c>
      <c r="I79" s="16" t="s">
        <v>200</v>
      </c>
      <c r="J79" s="16" t="s">
        <v>52</v>
      </c>
      <c r="K79" s="47"/>
      <c r="L79" s="43"/>
      <c r="M79" s="17"/>
      <c r="N79" s="46"/>
      <c r="O79" s="43"/>
      <c r="P79" s="43"/>
      <c r="Q79" s="43"/>
      <c r="R79" s="26"/>
      <c r="S79" s="46"/>
      <c r="T79" s="46"/>
      <c r="U79" s="46"/>
      <c r="V79" s="46"/>
      <c r="W79" s="24"/>
      <c r="X79" s="24"/>
      <c r="Y79" s="25"/>
      <c r="Z79" s="24"/>
      <c r="AA79" s="26"/>
      <c r="AB79" s="24"/>
      <c r="AC79" s="25"/>
      <c r="AD79" s="24"/>
      <c r="AE79" s="25"/>
      <c r="AF79" s="24"/>
      <c r="AG79" s="24"/>
      <c r="AH79" s="24"/>
      <c r="AI79" s="27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:49" ht="30" customHeight="1" x14ac:dyDescent="0.4">
      <c r="A80" s="40" t="s">
        <v>48</v>
      </c>
      <c r="B80" s="64"/>
      <c r="C80" s="15">
        <f>+C79+1</f>
        <v>64</v>
      </c>
      <c r="D80" s="43"/>
      <c r="E80" s="43"/>
      <c r="F80" s="43"/>
      <c r="G80" s="42">
        <v>31</v>
      </c>
      <c r="H80" s="16" t="s">
        <v>201</v>
      </c>
      <c r="I80" s="16" t="s">
        <v>83</v>
      </c>
      <c r="J80" s="16" t="s">
        <v>52</v>
      </c>
      <c r="K80" s="47"/>
      <c r="L80" s="43"/>
      <c r="M80" s="17"/>
      <c r="N80" s="46"/>
      <c r="O80" s="43"/>
      <c r="P80" s="43"/>
      <c r="Q80" s="43"/>
      <c r="R80" s="26"/>
      <c r="S80" s="46"/>
      <c r="T80" s="46"/>
      <c r="U80" s="46"/>
      <c r="V80" s="46"/>
      <c r="W80" s="24"/>
      <c r="X80" s="24"/>
      <c r="Y80" s="25"/>
      <c r="Z80" s="24"/>
      <c r="AA80" s="26"/>
      <c r="AB80" s="24"/>
      <c r="AC80" s="25"/>
      <c r="AD80" s="24"/>
      <c r="AE80" s="25"/>
      <c r="AF80" s="24"/>
      <c r="AG80" s="24"/>
      <c r="AH80" s="24"/>
      <c r="AI80" s="27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30" customHeight="1" x14ac:dyDescent="0.4">
      <c r="A81" s="40" t="s">
        <v>48</v>
      </c>
      <c r="B81" s="63">
        <f>B78+1</f>
        <v>55</v>
      </c>
      <c r="C81" s="41"/>
      <c r="D81" s="19" t="s">
        <v>202</v>
      </c>
      <c r="E81" s="17"/>
      <c r="F81" s="17"/>
      <c r="G81" s="42">
        <f>SUM(G82:G83)</f>
        <v>34</v>
      </c>
      <c r="H81" s="43"/>
      <c r="I81" s="43"/>
      <c r="J81" s="43"/>
      <c r="K81" s="20"/>
      <c r="L81" s="21"/>
      <c r="M81" s="44">
        <f>SUM(M82:M83)</f>
        <v>0</v>
      </c>
      <c r="N81" s="45"/>
      <c r="O81" s="26"/>
      <c r="P81" s="26"/>
      <c r="Q81" s="22" t="e">
        <f>+P81/O81</f>
        <v>#DIV/0!</v>
      </c>
      <c r="R81" s="44">
        <f>SUM(R82:R83)</f>
        <v>0</v>
      </c>
      <c r="S81" s="23">
        <f>+R81*32.1</f>
        <v>0</v>
      </c>
      <c r="T81" s="23">
        <f>+N81-S81</f>
        <v>0</v>
      </c>
      <c r="U81" s="24"/>
      <c r="V81" s="24"/>
      <c r="W81" s="46"/>
      <c r="X81" s="43"/>
      <c r="Y81" s="46"/>
      <c r="Z81" s="43"/>
      <c r="AA81" s="46"/>
      <c r="AB81" s="43"/>
      <c r="AC81" s="46"/>
      <c r="AD81" s="46"/>
      <c r="AE81" s="46"/>
      <c r="AF81" s="43"/>
      <c r="AG81" s="43"/>
      <c r="AH81" s="46"/>
      <c r="AI81" s="4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30" customHeight="1" x14ac:dyDescent="0.4">
      <c r="A82" s="40" t="s">
        <v>48</v>
      </c>
      <c r="B82" s="64"/>
      <c r="C82" s="15">
        <f>C80+1</f>
        <v>65</v>
      </c>
      <c r="D82" s="43"/>
      <c r="E82" s="43"/>
      <c r="F82" s="43"/>
      <c r="G82" s="42">
        <v>10</v>
      </c>
      <c r="H82" s="16" t="s">
        <v>203</v>
      </c>
      <c r="I82" s="16" t="s">
        <v>78</v>
      </c>
      <c r="J82" s="16" t="s">
        <v>52</v>
      </c>
      <c r="K82" s="47"/>
      <c r="L82" s="43"/>
      <c r="M82" s="17"/>
      <c r="N82" s="46"/>
      <c r="O82" s="43"/>
      <c r="P82" s="43"/>
      <c r="Q82" s="43"/>
      <c r="R82" s="26"/>
      <c r="S82" s="46"/>
      <c r="T82" s="46"/>
      <c r="U82" s="46"/>
      <c r="V82" s="46"/>
      <c r="W82" s="24"/>
      <c r="X82" s="24"/>
      <c r="Y82" s="25"/>
      <c r="Z82" s="24"/>
      <c r="AA82" s="26"/>
      <c r="AB82" s="24"/>
      <c r="AC82" s="25"/>
      <c r="AD82" s="24"/>
      <c r="AE82" s="25"/>
      <c r="AF82" s="24"/>
      <c r="AG82" s="24"/>
      <c r="AH82" s="24"/>
      <c r="AI82" s="27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30" customHeight="1" x14ac:dyDescent="0.4">
      <c r="A83" s="40" t="s">
        <v>48</v>
      </c>
      <c r="B83" s="64"/>
      <c r="C83" s="15">
        <f>+C82+1</f>
        <v>66</v>
      </c>
      <c r="D83" s="43"/>
      <c r="E83" s="43"/>
      <c r="F83" s="43"/>
      <c r="G83" s="42">
        <v>24</v>
      </c>
      <c r="H83" s="16" t="s">
        <v>204</v>
      </c>
      <c r="I83" s="16" t="s">
        <v>78</v>
      </c>
      <c r="J83" s="16" t="s">
        <v>52</v>
      </c>
      <c r="K83" s="47"/>
      <c r="L83" s="43"/>
      <c r="M83" s="17"/>
      <c r="N83" s="46"/>
      <c r="O83" s="43"/>
      <c r="P83" s="43"/>
      <c r="Q83" s="43"/>
      <c r="R83" s="26"/>
      <c r="S83" s="46"/>
      <c r="T83" s="46"/>
      <c r="U83" s="46"/>
      <c r="V83" s="46"/>
      <c r="W83" s="24"/>
      <c r="X83" s="24"/>
      <c r="Y83" s="25"/>
      <c r="Z83" s="24"/>
      <c r="AA83" s="26"/>
      <c r="AB83" s="24"/>
      <c r="AC83" s="25"/>
      <c r="AD83" s="24"/>
      <c r="AE83" s="25"/>
      <c r="AF83" s="24"/>
      <c r="AG83" s="24"/>
      <c r="AH83" s="24"/>
      <c r="AI83" s="27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30" customHeight="1" x14ac:dyDescent="0.4">
      <c r="A84" s="40" t="s">
        <v>48</v>
      </c>
      <c r="B84" s="63">
        <f>+B81+1</f>
        <v>56</v>
      </c>
      <c r="C84" s="41"/>
      <c r="D84" s="19" t="s">
        <v>205</v>
      </c>
      <c r="E84" s="17"/>
      <c r="F84" s="17"/>
      <c r="G84" s="42">
        <f>SUM(G85:G86)</f>
        <v>23</v>
      </c>
      <c r="H84" s="43"/>
      <c r="I84" s="43"/>
      <c r="J84" s="43"/>
      <c r="K84" s="20"/>
      <c r="L84" s="21"/>
      <c r="M84" s="44">
        <f>SUM(M85:M86)</f>
        <v>0</v>
      </c>
      <c r="N84" s="45"/>
      <c r="O84" s="26"/>
      <c r="P84" s="26"/>
      <c r="Q84" s="22" t="e">
        <f>+P84/O84</f>
        <v>#DIV/0!</v>
      </c>
      <c r="R84" s="44">
        <f>SUM(R85:R86)</f>
        <v>0</v>
      </c>
      <c r="S84" s="23">
        <f>+R84*32.1</f>
        <v>0</v>
      </c>
      <c r="T84" s="23">
        <f>+N84-S84</f>
        <v>0</v>
      </c>
      <c r="U84" s="24"/>
      <c r="V84" s="24"/>
      <c r="W84" s="46"/>
      <c r="X84" s="43"/>
      <c r="Y84" s="46"/>
      <c r="Z84" s="43"/>
      <c r="AA84" s="46"/>
      <c r="AB84" s="43"/>
      <c r="AC84" s="46"/>
      <c r="AD84" s="46"/>
      <c r="AE84" s="46"/>
      <c r="AF84" s="43"/>
      <c r="AG84" s="43"/>
      <c r="AH84" s="46"/>
      <c r="AI84" s="4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30" customHeight="1" x14ac:dyDescent="0.4">
      <c r="A85" s="40" t="s">
        <v>48</v>
      </c>
      <c r="B85" s="64"/>
      <c r="C85" s="15">
        <f>+C83+1</f>
        <v>67</v>
      </c>
      <c r="D85" s="43"/>
      <c r="E85" s="43"/>
      <c r="F85" s="43"/>
      <c r="G85" s="42">
        <v>11</v>
      </c>
      <c r="H85" s="16" t="s">
        <v>206</v>
      </c>
      <c r="I85" s="16" t="s">
        <v>104</v>
      </c>
      <c r="J85" s="16" t="s">
        <v>52</v>
      </c>
      <c r="K85" s="47"/>
      <c r="L85" s="43"/>
      <c r="M85" s="17"/>
      <c r="N85" s="46"/>
      <c r="O85" s="43"/>
      <c r="P85" s="43"/>
      <c r="Q85" s="43"/>
      <c r="R85" s="26"/>
      <c r="S85" s="46"/>
      <c r="T85" s="46"/>
      <c r="U85" s="46"/>
      <c r="V85" s="46"/>
      <c r="W85" s="24"/>
      <c r="X85" s="24"/>
      <c r="Y85" s="25"/>
      <c r="Z85" s="24"/>
      <c r="AA85" s="26"/>
      <c r="AB85" s="24"/>
      <c r="AC85" s="25"/>
      <c r="AD85" s="24"/>
      <c r="AE85" s="25"/>
      <c r="AF85" s="24"/>
      <c r="AG85" s="24"/>
      <c r="AH85" s="24"/>
      <c r="AI85" s="27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30" customHeight="1" x14ac:dyDescent="0.4">
      <c r="A86" s="40" t="s">
        <v>48</v>
      </c>
      <c r="B86" s="64"/>
      <c r="C86" s="15">
        <f>+C85+1</f>
        <v>68</v>
      </c>
      <c r="D86" s="43"/>
      <c r="E86" s="43"/>
      <c r="F86" s="43"/>
      <c r="G86" s="42">
        <v>12</v>
      </c>
      <c r="H86" s="16" t="s">
        <v>207</v>
      </c>
      <c r="I86" s="16" t="s">
        <v>208</v>
      </c>
      <c r="J86" s="16" t="s">
        <v>144</v>
      </c>
      <c r="K86" s="47"/>
      <c r="L86" s="43"/>
      <c r="M86" s="17"/>
      <c r="N86" s="46"/>
      <c r="O86" s="43"/>
      <c r="P86" s="43"/>
      <c r="Q86" s="43"/>
      <c r="R86" s="26"/>
      <c r="S86" s="46"/>
      <c r="T86" s="46"/>
      <c r="U86" s="46"/>
      <c r="V86" s="46"/>
      <c r="W86" s="24"/>
      <c r="X86" s="24"/>
      <c r="Y86" s="25"/>
      <c r="Z86" s="24"/>
      <c r="AA86" s="26"/>
      <c r="AB86" s="24"/>
      <c r="AC86" s="25"/>
      <c r="AD86" s="24"/>
      <c r="AE86" s="25"/>
      <c r="AF86" s="24"/>
      <c r="AG86" s="24"/>
      <c r="AH86" s="24"/>
      <c r="AI86" s="27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ht="30" customHeight="1" x14ac:dyDescent="0.4">
      <c r="A87" s="40" t="s">
        <v>48</v>
      </c>
      <c r="B87" s="63">
        <f>+B84+1</f>
        <v>57</v>
      </c>
      <c r="C87" s="41"/>
      <c r="D87" s="19" t="s">
        <v>209</v>
      </c>
      <c r="E87" s="17"/>
      <c r="F87" s="17"/>
      <c r="G87" s="42">
        <f>SUM(G88:G91)</f>
        <v>33</v>
      </c>
      <c r="H87" s="43"/>
      <c r="I87" s="43"/>
      <c r="J87" s="43"/>
      <c r="K87" s="20"/>
      <c r="L87" s="21"/>
      <c r="M87" s="44">
        <f>SUM(M88:M89)</f>
        <v>0</v>
      </c>
      <c r="N87" s="45"/>
      <c r="O87" s="26"/>
      <c r="P87" s="26"/>
      <c r="Q87" s="22" t="e">
        <f>+P87/O87</f>
        <v>#DIV/0!</v>
      </c>
      <c r="R87" s="44">
        <f>SUM(R88:R89)</f>
        <v>0</v>
      </c>
      <c r="S87" s="23">
        <f>+R87*32.1</f>
        <v>0</v>
      </c>
      <c r="T87" s="23">
        <f>+N87-S87</f>
        <v>0</v>
      </c>
      <c r="U87" s="24"/>
      <c r="V87" s="24"/>
      <c r="W87" s="46"/>
      <c r="X87" s="43"/>
      <c r="Y87" s="46"/>
      <c r="Z87" s="43"/>
      <c r="AA87" s="46"/>
      <c r="AB87" s="43"/>
      <c r="AC87" s="46"/>
      <c r="AD87" s="46"/>
      <c r="AE87" s="46"/>
      <c r="AF87" s="43"/>
      <c r="AG87" s="43"/>
      <c r="AH87" s="46"/>
      <c r="AI87" s="4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30" customHeight="1" x14ac:dyDescent="0.4">
      <c r="A88" s="40" t="s">
        <v>48</v>
      </c>
      <c r="B88" s="64"/>
      <c r="C88" s="15">
        <f>+C86+1</f>
        <v>69</v>
      </c>
      <c r="D88" s="43"/>
      <c r="E88" s="43"/>
      <c r="F88" s="43"/>
      <c r="G88" s="42">
        <v>5</v>
      </c>
      <c r="H88" s="16" t="s">
        <v>210</v>
      </c>
      <c r="I88" s="16" t="s">
        <v>181</v>
      </c>
      <c r="J88" s="16" t="s">
        <v>52</v>
      </c>
      <c r="K88" s="47"/>
      <c r="L88" s="43"/>
      <c r="M88" s="17"/>
      <c r="N88" s="46"/>
      <c r="O88" s="43"/>
      <c r="P88" s="43"/>
      <c r="Q88" s="43"/>
      <c r="R88" s="26"/>
      <c r="S88" s="46"/>
      <c r="T88" s="46"/>
      <c r="U88" s="46"/>
      <c r="V88" s="46"/>
      <c r="W88" s="24"/>
      <c r="X88" s="24"/>
      <c r="Y88" s="25"/>
      <c r="Z88" s="24"/>
      <c r="AA88" s="26"/>
      <c r="AB88" s="24"/>
      <c r="AC88" s="25"/>
      <c r="AD88" s="24"/>
      <c r="AE88" s="25"/>
      <c r="AF88" s="24"/>
      <c r="AG88" s="24"/>
      <c r="AH88" s="24"/>
      <c r="AI88" s="27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30" customHeight="1" x14ac:dyDescent="0.4">
      <c r="A89" s="40" t="s">
        <v>48</v>
      </c>
      <c r="B89" s="64"/>
      <c r="C89" s="15">
        <f>+C88+1</f>
        <v>70</v>
      </c>
      <c r="D89" s="43"/>
      <c r="E89" s="43"/>
      <c r="F89" s="43"/>
      <c r="G89" s="42">
        <v>5</v>
      </c>
      <c r="H89" s="16" t="s">
        <v>211</v>
      </c>
      <c r="I89" s="16" t="s">
        <v>181</v>
      </c>
      <c r="J89" s="16" t="s">
        <v>52</v>
      </c>
      <c r="K89" s="47"/>
      <c r="L89" s="43"/>
      <c r="M89" s="17"/>
      <c r="N89" s="46"/>
      <c r="O89" s="43"/>
      <c r="P89" s="43"/>
      <c r="Q89" s="43"/>
      <c r="R89" s="26"/>
      <c r="S89" s="46"/>
      <c r="T89" s="46"/>
      <c r="U89" s="46"/>
      <c r="V89" s="46"/>
      <c r="W89" s="24"/>
      <c r="X89" s="24"/>
      <c r="Y89" s="25"/>
      <c r="Z89" s="24"/>
      <c r="AA89" s="26"/>
      <c r="AB89" s="24"/>
      <c r="AC89" s="25"/>
      <c r="AD89" s="24"/>
      <c r="AE89" s="25"/>
      <c r="AF89" s="24"/>
      <c r="AG89" s="24"/>
      <c r="AH89" s="24"/>
      <c r="AI89" s="27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30" customHeight="1" x14ac:dyDescent="0.4">
      <c r="A90" s="40" t="s">
        <v>48</v>
      </c>
      <c r="B90" s="64"/>
      <c r="C90" s="15">
        <f>+C89+1</f>
        <v>71</v>
      </c>
      <c r="D90" s="43"/>
      <c r="E90" s="43"/>
      <c r="F90" s="43"/>
      <c r="G90" s="42">
        <v>13</v>
      </c>
      <c r="H90" s="16" t="s">
        <v>212</v>
      </c>
      <c r="I90" s="16" t="s">
        <v>213</v>
      </c>
      <c r="J90" s="16" t="s">
        <v>52</v>
      </c>
      <c r="K90" s="47"/>
      <c r="L90" s="43"/>
      <c r="M90" s="17"/>
      <c r="N90" s="46"/>
      <c r="O90" s="43"/>
      <c r="P90" s="43"/>
      <c r="Q90" s="43"/>
      <c r="R90" s="26"/>
      <c r="S90" s="46"/>
      <c r="T90" s="46"/>
      <c r="U90" s="46"/>
      <c r="V90" s="46"/>
      <c r="W90" s="24"/>
      <c r="X90" s="24"/>
      <c r="Y90" s="25"/>
      <c r="Z90" s="24"/>
      <c r="AA90" s="26"/>
      <c r="AB90" s="24"/>
      <c r="AC90" s="25"/>
      <c r="AD90" s="24"/>
      <c r="AE90" s="25"/>
      <c r="AF90" s="24"/>
      <c r="AG90" s="24"/>
      <c r="AH90" s="24"/>
      <c r="AI90" s="27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30" customHeight="1" x14ac:dyDescent="0.4">
      <c r="A91" s="40" t="s">
        <v>48</v>
      </c>
      <c r="B91" s="64"/>
      <c r="C91" s="15">
        <f>+C90+1</f>
        <v>72</v>
      </c>
      <c r="D91" s="43"/>
      <c r="E91" s="43"/>
      <c r="F91" s="43"/>
      <c r="G91" s="42">
        <v>10</v>
      </c>
      <c r="H91" s="16" t="s">
        <v>214</v>
      </c>
      <c r="I91" s="16" t="s">
        <v>213</v>
      </c>
      <c r="J91" s="16" t="s">
        <v>52</v>
      </c>
      <c r="K91" s="47"/>
      <c r="L91" s="43"/>
      <c r="M91" s="17"/>
      <c r="N91" s="46"/>
      <c r="O91" s="43"/>
      <c r="P91" s="43"/>
      <c r="Q91" s="43"/>
      <c r="R91" s="26"/>
      <c r="S91" s="46"/>
      <c r="T91" s="46"/>
      <c r="U91" s="46"/>
      <c r="V91" s="46"/>
      <c r="W91" s="24"/>
      <c r="X91" s="24"/>
      <c r="Y91" s="25"/>
      <c r="Z91" s="24"/>
      <c r="AA91" s="26"/>
      <c r="AB91" s="24"/>
      <c r="AC91" s="25"/>
      <c r="AD91" s="24"/>
      <c r="AE91" s="25"/>
      <c r="AF91" s="24"/>
      <c r="AG91" s="24"/>
      <c r="AH91" s="24"/>
      <c r="AI91" s="27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30" customHeight="1" x14ac:dyDescent="0.4">
      <c r="A92" s="40" t="s">
        <v>48</v>
      </c>
      <c r="B92" s="63">
        <f>B87+1</f>
        <v>58</v>
      </c>
      <c r="C92" s="41"/>
      <c r="D92" s="19" t="s">
        <v>215</v>
      </c>
      <c r="E92" s="17"/>
      <c r="F92" s="17"/>
      <c r="G92" s="42">
        <f>SUM(G93:G96)</f>
        <v>33</v>
      </c>
      <c r="H92" s="43"/>
      <c r="I92" s="43"/>
      <c r="J92" s="43"/>
      <c r="K92" s="20"/>
      <c r="L92" s="21"/>
      <c r="M92" s="44">
        <f>SUM(M93:M94)</f>
        <v>0</v>
      </c>
      <c r="N92" s="45"/>
      <c r="O92" s="26"/>
      <c r="P92" s="26"/>
      <c r="Q92" s="22" t="e">
        <f>+P92/O92</f>
        <v>#DIV/0!</v>
      </c>
      <c r="R92" s="44">
        <f>SUM(R93:R94)</f>
        <v>0</v>
      </c>
      <c r="S92" s="23">
        <f>+R92*32.1</f>
        <v>0</v>
      </c>
      <c r="T92" s="23">
        <f>+N92-S92</f>
        <v>0</v>
      </c>
      <c r="U92" s="24"/>
      <c r="V92" s="24"/>
      <c r="W92" s="46"/>
      <c r="X92" s="43"/>
      <c r="Y92" s="46"/>
      <c r="Z92" s="43"/>
      <c r="AA92" s="46"/>
      <c r="AB92" s="43"/>
      <c r="AC92" s="46"/>
      <c r="AD92" s="46"/>
      <c r="AE92" s="46"/>
      <c r="AF92" s="43"/>
      <c r="AG92" s="43"/>
      <c r="AH92" s="46"/>
      <c r="AI92" s="4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30" customHeight="1" x14ac:dyDescent="0.4">
      <c r="A93" s="40" t="s">
        <v>48</v>
      </c>
      <c r="B93" s="64"/>
      <c r="C93" s="15">
        <f>C91+1</f>
        <v>73</v>
      </c>
      <c r="D93" s="43"/>
      <c r="E93" s="43"/>
      <c r="F93" s="43"/>
      <c r="G93" s="42">
        <v>9</v>
      </c>
      <c r="H93" s="19" t="s">
        <v>216</v>
      </c>
      <c r="I93" s="19" t="s">
        <v>181</v>
      </c>
      <c r="J93" s="19" t="s">
        <v>217</v>
      </c>
      <c r="K93" s="47"/>
      <c r="L93" s="43"/>
      <c r="M93" s="17"/>
      <c r="N93" s="46"/>
      <c r="O93" s="43"/>
      <c r="P93" s="43"/>
      <c r="Q93" s="43"/>
      <c r="R93" s="26"/>
      <c r="S93" s="46"/>
      <c r="T93" s="46"/>
      <c r="U93" s="46"/>
      <c r="V93" s="46"/>
      <c r="W93" s="24"/>
      <c r="X93" s="24"/>
      <c r="Y93" s="25"/>
      <c r="Z93" s="24"/>
      <c r="AA93" s="26"/>
      <c r="AB93" s="24"/>
      <c r="AC93" s="25"/>
      <c r="AD93" s="24"/>
      <c r="AE93" s="25"/>
      <c r="AF93" s="24"/>
      <c r="AG93" s="24"/>
      <c r="AH93" s="24"/>
      <c r="AI93" s="27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30" customHeight="1" x14ac:dyDescent="0.4">
      <c r="A94" s="40" t="s">
        <v>48</v>
      </c>
      <c r="B94" s="64"/>
      <c r="C94" s="15">
        <f>C93+1</f>
        <v>74</v>
      </c>
      <c r="D94" s="43"/>
      <c r="E94" s="43"/>
      <c r="F94" s="43"/>
      <c r="G94" s="42">
        <v>20</v>
      </c>
      <c r="H94" s="16" t="s">
        <v>218</v>
      </c>
      <c r="I94" s="16" t="s">
        <v>127</v>
      </c>
      <c r="J94" s="16" t="s">
        <v>52</v>
      </c>
      <c r="K94" s="47"/>
      <c r="L94" s="43"/>
      <c r="M94" s="17"/>
      <c r="N94" s="46"/>
      <c r="O94" s="43"/>
      <c r="P94" s="43"/>
      <c r="Q94" s="43"/>
      <c r="R94" s="26"/>
      <c r="S94" s="46"/>
      <c r="T94" s="46"/>
      <c r="U94" s="46"/>
      <c r="V94" s="46"/>
      <c r="W94" s="24"/>
      <c r="X94" s="24"/>
      <c r="Y94" s="25"/>
      <c r="Z94" s="24"/>
      <c r="AA94" s="26"/>
      <c r="AB94" s="24"/>
      <c r="AC94" s="25"/>
      <c r="AD94" s="24"/>
      <c r="AE94" s="25"/>
      <c r="AF94" s="24"/>
      <c r="AG94" s="24"/>
      <c r="AH94" s="24"/>
      <c r="AI94" s="27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30" customHeight="1" x14ac:dyDescent="0.4">
      <c r="A95" s="40" t="s">
        <v>48</v>
      </c>
      <c r="B95" s="64"/>
      <c r="C95" s="15">
        <f>+C94+1</f>
        <v>75</v>
      </c>
      <c r="D95" s="43"/>
      <c r="E95" s="43"/>
      <c r="F95" s="43"/>
      <c r="G95" s="42">
        <v>2</v>
      </c>
      <c r="H95" s="16" t="s">
        <v>219</v>
      </c>
      <c r="I95" s="16" t="s">
        <v>127</v>
      </c>
      <c r="J95" s="16" t="s">
        <v>52</v>
      </c>
      <c r="K95" s="47"/>
      <c r="L95" s="43"/>
      <c r="M95" s="17"/>
      <c r="N95" s="46"/>
      <c r="O95" s="43"/>
      <c r="P95" s="43"/>
      <c r="Q95" s="43"/>
      <c r="R95" s="26"/>
      <c r="S95" s="46"/>
      <c r="T95" s="46"/>
      <c r="U95" s="46"/>
      <c r="V95" s="46"/>
      <c r="W95" s="24"/>
      <c r="X95" s="24"/>
      <c r="Y95" s="25"/>
      <c r="Z95" s="24"/>
      <c r="AA95" s="26"/>
      <c r="AB95" s="24"/>
      <c r="AC95" s="25"/>
      <c r="AD95" s="24"/>
      <c r="AE95" s="25"/>
      <c r="AF95" s="24"/>
      <c r="AG95" s="24"/>
      <c r="AH95" s="24"/>
      <c r="AI95" s="27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30" customHeight="1" x14ac:dyDescent="0.4">
      <c r="A96" s="40" t="s">
        <v>48</v>
      </c>
      <c r="B96" s="64"/>
      <c r="C96" s="15">
        <f>+C95+1</f>
        <v>76</v>
      </c>
      <c r="D96" s="43"/>
      <c r="E96" s="43"/>
      <c r="F96" s="43"/>
      <c r="G96" s="42">
        <v>2</v>
      </c>
      <c r="H96" s="16" t="s">
        <v>220</v>
      </c>
      <c r="I96" s="16" t="s">
        <v>127</v>
      </c>
      <c r="J96" s="16" t="s">
        <v>52</v>
      </c>
      <c r="K96" s="47"/>
      <c r="L96" s="43"/>
      <c r="M96" s="17"/>
      <c r="N96" s="46"/>
      <c r="O96" s="43"/>
      <c r="P96" s="43"/>
      <c r="Q96" s="43"/>
      <c r="R96" s="26"/>
      <c r="S96" s="46"/>
      <c r="T96" s="46"/>
      <c r="U96" s="46"/>
      <c r="V96" s="46"/>
      <c r="W96" s="24"/>
      <c r="X96" s="24"/>
      <c r="Y96" s="25"/>
      <c r="Z96" s="24"/>
      <c r="AA96" s="26"/>
      <c r="AB96" s="24"/>
      <c r="AC96" s="25"/>
      <c r="AD96" s="24"/>
      <c r="AE96" s="25"/>
      <c r="AF96" s="24"/>
      <c r="AG96" s="24"/>
      <c r="AH96" s="24"/>
      <c r="AI96" s="27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30" customHeight="1" x14ac:dyDescent="0.4">
      <c r="A97" s="40" t="s">
        <v>48</v>
      </c>
      <c r="B97" s="63">
        <f>B92+1</f>
        <v>59</v>
      </c>
      <c r="C97" s="41"/>
      <c r="D97" s="19" t="s">
        <v>221</v>
      </c>
      <c r="E97" s="17"/>
      <c r="F97" s="17"/>
      <c r="G97" s="42">
        <f>SUM(G98:G99)</f>
        <v>92</v>
      </c>
      <c r="H97" s="43"/>
      <c r="I97" s="43"/>
      <c r="J97" s="43"/>
      <c r="K97" s="20"/>
      <c r="L97" s="21"/>
      <c r="M97" s="44">
        <f>SUM(M98:M99)</f>
        <v>0</v>
      </c>
      <c r="N97" s="45"/>
      <c r="O97" s="26"/>
      <c r="P97" s="26"/>
      <c r="Q97" s="22" t="e">
        <f>+P97/O97</f>
        <v>#DIV/0!</v>
      </c>
      <c r="R97" s="44">
        <f>SUM(R98:R99)</f>
        <v>0</v>
      </c>
      <c r="S97" s="23">
        <f>+R97*32.1</f>
        <v>0</v>
      </c>
      <c r="T97" s="23">
        <f>+N97-S97</f>
        <v>0</v>
      </c>
      <c r="U97" s="24"/>
      <c r="V97" s="24"/>
      <c r="W97" s="46"/>
      <c r="X97" s="43"/>
      <c r="Y97" s="46"/>
      <c r="Z97" s="43"/>
      <c r="AA97" s="46"/>
      <c r="AB97" s="43"/>
      <c r="AC97" s="46"/>
      <c r="AD97" s="46"/>
      <c r="AE97" s="46"/>
      <c r="AF97" s="43"/>
      <c r="AG97" s="43"/>
      <c r="AH97" s="46"/>
      <c r="AI97" s="4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spans="1:49" ht="30" customHeight="1" x14ac:dyDescent="0.4">
      <c r="A98" s="40" t="s">
        <v>48</v>
      </c>
      <c r="B98" s="64"/>
      <c r="C98" s="15">
        <f>C96+1</f>
        <v>77</v>
      </c>
      <c r="D98" s="43"/>
      <c r="E98" s="43"/>
      <c r="F98" s="43"/>
      <c r="G98" s="42">
        <v>89</v>
      </c>
      <c r="H98" s="16" t="s">
        <v>222</v>
      </c>
      <c r="I98" s="16" t="s">
        <v>175</v>
      </c>
      <c r="J98" s="16" t="s">
        <v>52</v>
      </c>
      <c r="K98" s="47"/>
      <c r="L98" s="43"/>
      <c r="M98" s="17"/>
      <c r="N98" s="46"/>
      <c r="O98" s="43"/>
      <c r="P98" s="43"/>
      <c r="Q98" s="43"/>
      <c r="R98" s="26"/>
      <c r="S98" s="46"/>
      <c r="T98" s="46"/>
      <c r="U98" s="46"/>
      <c r="V98" s="46"/>
      <c r="W98" s="24"/>
      <c r="X98" s="24"/>
      <c r="Y98" s="25"/>
      <c r="Z98" s="24"/>
      <c r="AA98" s="26"/>
      <c r="AB98" s="24"/>
      <c r="AC98" s="25"/>
      <c r="AD98" s="24"/>
      <c r="AE98" s="25"/>
      <c r="AF98" s="24"/>
      <c r="AG98" s="24"/>
      <c r="AH98" s="24"/>
      <c r="AI98" s="27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spans="1:49" ht="30" customHeight="1" x14ac:dyDescent="0.4">
      <c r="A99" s="40" t="s">
        <v>48</v>
      </c>
      <c r="B99" s="96"/>
      <c r="C99" s="15">
        <f>+C98+1</f>
        <v>78</v>
      </c>
      <c r="D99" s="43"/>
      <c r="E99" s="43"/>
      <c r="F99" s="43"/>
      <c r="G99" s="42">
        <v>3</v>
      </c>
      <c r="H99" s="16" t="s">
        <v>223</v>
      </c>
      <c r="I99" s="16" t="s">
        <v>175</v>
      </c>
      <c r="J99" s="16" t="s">
        <v>88</v>
      </c>
      <c r="K99" s="47"/>
      <c r="L99" s="43"/>
      <c r="M99" s="17"/>
      <c r="N99" s="46"/>
      <c r="O99" s="43"/>
      <c r="P99" s="43"/>
      <c r="Q99" s="43"/>
      <c r="R99" s="26"/>
      <c r="S99" s="46"/>
      <c r="T99" s="46"/>
      <c r="U99" s="46"/>
      <c r="V99" s="46"/>
      <c r="W99" s="24"/>
      <c r="X99" s="24"/>
      <c r="Y99" s="25"/>
      <c r="Z99" s="24"/>
      <c r="AA99" s="26"/>
      <c r="AB99" s="24"/>
      <c r="AC99" s="25"/>
      <c r="AD99" s="24"/>
      <c r="AE99" s="25"/>
      <c r="AF99" s="24"/>
      <c r="AG99" s="24"/>
      <c r="AH99" s="24"/>
      <c r="AI99" s="27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x14ac:dyDescent="0.4">
      <c r="A100" s="36"/>
      <c r="B100" s="36"/>
      <c r="C100" s="36"/>
      <c r="D100" s="36"/>
      <c r="E100" s="36"/>
      <c r="F100" s="36"/>
      <c r="G100" s="62"/>
      <c r="H100" s="36">
        <v>488</v>
      </c>
      <c r="I100" s="36"/>
      <c r="J100" s="36"/>
      <c r="K100" s="36"/>
      <c r="L100" s="36"/>
      <c r="M100" s="48"/>
      <c r="N100" s="36"/>
      <c r="O100" s="36"/>
      <c r="P100" s="36"/>
      <c r="Q100" s="36"/>
      <c r="R100" s="48"/>
      <c r="S100" s="36"/>
      <c r="T100" s="36"/>
      <c r="U100" s="49"/>
      <c r="V100" s="49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"/>
      <c r="AK100" s="3"/>
      <c r="AL100" s="3"/>
      <c r="AM100" s="3">
        <f>SUM(AN100:AW100)</f>
        <v>0</v>
      </c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36" customHeight="1" x14ac:dyDescent="0.4">
      <c r="A101" s="50" t="s">
        <v>224</v>
      </c>
      <c r="C101" s="50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51"/>
      <c r="O101" s="39"/>
      <c r="P101" s="39"/>
      <c r="Q101" s="39"/>
      <c r="R101" s="51"/>
      <c r="S101" s="51"/>
      <c r="T101" s="51"/>
      <c r="U101" s="51"/>
      <c r="V101" s="51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"/>
      <c r="AK101" s="3"/>
      <c r="AL101" s="3"/>
      <c r="AM101" s="3"/>
      <c r="AN101" s="3"/>
    </row>
    <row r="102" spans="1:49" ht="39.950000000000003" customHeight="1" x14ac:dyDescent="0.4">
      <c r="A102" s="93" t="s">
        <v>8</v>
      </c>
      <c r="B102" s="93" t="s">
        <v>9</v>
      </c>
      <c r="C102" s="93" t="s">
        <v>10</v>
      </c>
      <c r="D102" s="80" t="s">
        <v>11</v>
      </c>
      <c r="E102" s="93" t="s">
        <v>12</v>
      </c>
      <c r="F102" s="94" t="s">
        <v>13</v>
      </c>
      <c r="G102" s="95"/>
      <c r="H102" s="80" t="s">
        <v>14</v>
      </c>
      <c r="I102" s="93" t="s">
        <v>15</v>
      </c>
      <c r="J102" s="80" t="s">
        <v>16</v>
      </c>
      <c r="K102" s="83" t="s">
        <v>263</v>
      </c>
      <c r="L102" s="84"/>
      <c r="M102" s="85" t="s">
        <v>264</v>
      </c>
      <c r="N102" s="86"/>
      <c r="O102" s="86"/>
      <c r="P102" s="86"/>
      <c r="Q102" s="86"/>
      <c r="R102" s="87"/>
      <c r="S102" s="85" t="s">
        <v>17</v>
      </c>
      <c r="T102" s="86"/>
      <c r="U102" s="86"/>
      <c r="V102" s="87"/>
      <c r="W102" s="88" t="s">
        <v>18</v>
      </c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90"/>
      <c r="AJ102" s="3"/>
      <c r="AK102" s="3"/>
      <c r="AL102" s="3"/>
      <c r="AM102" s="3"/>
      <c r="AN102" s="3"/>
    </row>
    <row r="103" spans="1:49" ht="39.950000000000003" customHeight="1" x14ac:dyDescent="0.4">
      <c r="A103" s="91"/>
      <c r="B103" s="91"/>
      <c r="C103" s="91"/>
      <c r="D103" s="81"/>
      <c r="E103" s="91"/>
      <c r="F103" s="81"/>
      <c r="G103" s="74" t="s">
        <v>20</v>
      </c>
      <c r="H103" s="81"/>
      <c r="I103" s="91"/>
      <c r="J103" s="81"/>
      <c r="K103" s="91" t="s">
        <v>21</v>
      </c>
      <c r="L103" s="91" t="s">
        <v>22</v>
      </c>
      <c r="M103" s="93" t="s">
        <v>23</v>
      </c>
      <c r="N103" s="74" t="s">
        <v>24</v>
      </c>
      <c r="O103" s="76" t="s">
        <v>25</v>
      </c>
      <c r="P103" s="77"/>
      <c r="Q103" s="77"/>
      <c r="R103" s="74" t="s">
        <v>26</v>
      </c>
      <c r="S103" s="74" t="s">
        <v>27</v>
      </c>
      <c r="T103" s="74" t="s">
        <v>28</v>
      </c>
      <c r="U103" s="78" t="s">
        <v>29</v>
      </c>
      <c r="V103" s="79"/>
      <c r="W103" s="71" t="s">
        <v>30</v>
      </c>
      <c r="X103" s="69" t="s">
        <v>31</v>
      </c>
      <c r="Y103" s="69"/>
      <c r="Z103" s="69" t="s">
        <v>32</v>
      </c>
      <c r="AA103" s="69"/>
      <c r="AB103" s="69" t="s">
        <v>33</v>
      </c>
      <c r="AC103" s="69"/>
      <c r="AD103" s="72" t="s">
        <v>34</v>
      </c>
      <c r="AE103" s="73"/>
      <c r="AF103" s="71" t="s">
        <v>35</v>
      </c>
      <c r="AG103" s="67" t="s">
        <v>36</v>
      </c>
      <c r="AH103" s="69" t="s">
        <v>37</v>
      </c>
      <c r="AI103" s="70"/>
      <c r="AJ103" s="3"/>
      <c r="AK103" s="3"/>
      <c r="AL103" s="3"/>
      <c r="AM103" s="3"/>
      <c r="AN103" s="3"/>
    </row>
    <row r="104" spans="1:49" ht="39.950000000000003" customHeight="1" x14ac:dyDescent="0.4">
      <c r="A104" s="92"/>
      <c r="B104" s="92"/>
      <c r="C104" s="92"/>
      <c r="D104" s="82"/>
      <c r="E104" s="92"/>
      <c r="F104" s="82"/>
      <c r="G104" s="75"/>
      <c r="H104" s="82"/>
      <c r="I104" s="92"/>
      <c r="J104" s="82"/>
      <c r="K104" s="92"/>
      <c r="L104" s="92"/>
      <c r="M104" s="92"/>
      <c r="N104" s="75"/>
      <c r="O104" s="7"/>
      <c r="P104" s="8" t="s">
        <v>38</v>
      </c>
      <c r="Q104" s="8" t="s">
        <v>39</v>
      </c>
      <c r="R104" s="75"/>
      <c r="S104" s="75"/>
      <c r="T104" s="75"/>
      <c r="U104" s="9" t="s">
        <v>40</v>
      </c>
      <c r="V104" s="9" t="s">
        <v>41</v>
      </c>
      <c r="W104" s="71"/>
      <c r="X104" s="10" t="s">
        <v>42</v>
      </c>
      <c r="Y104" s="10" t="s">
        <v>43</v>
      </c>
      <c r="Z104" s="10" t="s">
        <v>42</v>
      </c>
      <c r="AA104" s="10" t="s">
        <v>44</v>
      </c>
      <c r="AB104" s="10" t="s">
        <v>42</v>
      </c>
      <c r="AC104" s="10" t="s">
        <v>45</v>
      </c>
      <c r="AD104" s="10" t="s">
        <v>42</v>
      </c>
      <c r="AE104" s="10" t="s">
        <v>46</v>
      </c>
      <c r="AF104" s="71"/>
      <c r="AG104" s="68"/>
      <c r="AH104" s="10" t="s">
        <v>42</v>
      </c>
      <c r="AI104" s="11" t="s">
        <v>47</v>
      </c>
      <c r="AJ104" s="3"/>
      <c r="AK104" s="3"/>
      <c r="AL104" s="3"/>
      <c r="AM104" s="3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</row>
    <row r="105" spans="1:49" ht="30" customHeight="1" x14ac:dyDescent="0.4">
      <c r="A105" s="14" t="s">
        <v>48</v>
      </c>
      <c r="B105" s="63">
        <f>+B97+1</f>
        <v>60</v>
      </c>
      <c r="C105" s="41"/>
      <c r="D105" s="19" t="s">
        <v>225</v>
      </c>
      <c r="E105" s="17"/>
      <c r="F105" s="17"/>
      <c r="G105" s="29">
        <f>SUM(G106:G109)</f>
        <v>100</v>
      </c>
      <c r="H105" s="43"/>
      <c r="I105" s="43"/>
      <c r="J105" s="43"/>
      <c r="K105" s="20"/>
      <c r="L105" s="21"/>
      <c r="M105" s="29"/>
      <c r="N105" s="45"/>
      <c r="O105" s="26"/>
      <c r="P105" s="26"/>
      <c r="Q105" s="52" t="e">
        <f>+P105/O105</f>
        <v>#DIV/0!</v>
      </c>
      <c r="R105" s="29">
        <f>SUM(R107:R109)</f>
        <v>0</v>
      </c>
      <c r="S105" s="23">
        <f>+R105*32.1</f>
        <v>0</v>
      </c>
      <c r="T105" s="23">
        <f>+N105-S105</f>
        <v>0</v>
      </c>
      <c r="U105" s="24"/>
      <c r="V105" s="24"/>
      <c r="W105" s="46"/>
      <c r="X105" s="43"/>
      <c r="Y105" s="46"/>
      <c r="Z105" s="43"/>
      <c r="AA105" s="46"/>
      <c r="AB105" s="43"/>
      <c r="AC105" s="46"/>
      <c r="AD105" s="46"/>
      <c r="AE105" s="46"/>
      <c r="AF105" s="43"/>
      <c r="AG105" s="43"/>
      <c r="AH105" s="46"/>
      <c r="AI105" s="4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30" customHeight="1" x14ac:dyDescent="0.4">
      <c r="A106" s="14" t="s">
        <v>48</v>
      </c>
      <c r="B106" s="64"/>
      <c r="C106" s="15">
        <f>C99+1</f>
        <v>79</v>
      </c>
      <c r="D106" s="43"/>
      <c r="E106" s="43"/>
      <c r="F106" s="43"/>
      <c r="G106" s="29">
        <v>12</v>
      </c>
      <c r="H106" s="16" t="s">
        <v>226</v>
      </c>
      <c r="I106" s="15" t="s">
        <v>227</v>
      </c>
      <c r="J106" s="15" t="s">
        <v>228</v>
      </c>
      <c r="K106" s="53"/>
      <c r="L106" s="16"/>
      <c r="M106" s="26"/>
      <c r="N106" s="46"/>
      <c r="O106" s="43"/>
      <c r="P106" s="43"/>
      <c r="Q106" s="43"/>
      <c r="R106" s="26"/>
      <c r="S106" s="46"/>
      <c r="T106" s="46"/>
      <c r="U106" s="46"/>
      <c r="V106" s="46"/>
      <c r="W106" s="24"/>
      <c r="X106" s="24"/>
      <c r="Y106" s="25"/>
      <c r="Z106" s="24"/>
      <c r="AA106" s="26"/>
      <c r="AB106" s="24"/>
      <c r="AC106" s="25"/>
      <c r="AD106" s="24"/>
      <c r="AE106" s="25"/>
      <c r="AF106" s="24"/>
      <c r="AG106" s="24"/>
      <c r="AH106" s="24"/>
      <c r="AI106" s="27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30" customHeight="1" x14ac:dyDescent="0.4">
      <c r="A107" s="40" t="s">
        <v>48</v>
      </c>
      <c r="B107" s="64"/>
      <c r="C107" s="15">
        <f>C106+1</f>
        <v>80</v>
      </c>
      <c r="D107" s="43"/>
      <c r="E107" s="43"/>
      <c r="F107" s="43"/>
      <c r="G107" s="29">
        <v>10</v>
      </c>
      <c r="H107" s="16" t="s">
        <v>229</v>
      </c>
      <c r="I107" s="16" t="s">
        <v>230</v>
      </c>
      <c r="J107" s="16" t="s">
        <v>231</v>
      </c>
      <c r="K107" s="53"/>
      <c r="L107" s="16"/>
      <c r="M107" s="26"/>
      <c r="N107" s="46"/>
      <c r="O107" s="43"/>
      <c r="P107" s="43"/>
      <c r="Q107" s="43"/>
      <c r="R107" s="26"/>
      <c r="S107" s="46"/>
      <c r="T107" s="46"/>
      <c r="U107" s="46"/>
      <c r="V107" s="46"/>
      <c r="W107" s="24"/>
      <c r="X107" s="24"/>
      <c r="Y107" s="25"/>
      <c r="Z107" s="24"/>
      <c r="AA107" s="26"/>
      <c r="AB107" s="24"/>
      <c r="AC107" s="25"/>
      <c r="AD107" s="24"/>
      <c r="AE107" s="25"/>
      <c r="AF107" s="24"/>
      <c r="AG107" s="24"/>
      <c r="AH107" s="24"/>
      <c r="AI107" s="27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30" customHeight="1" x14ac:dyDescent="0.4">
      <c r="A108" s="40" t="s">
        <v>48</v>
      </c>
      <c r="B108" s="64"/>
      <c r="C108" s="15">
        <f>C107+1</f>
        <v>81</v>
      </c>
      <c r="D108" s="43"/>
      <c r="E108" s="43"/>
      <c r="F108" s="43"/>
      <c r="G108" s="29">
        <v>38</v>
      </c>
      <c r="H108" s="16" t="s">
        <v>232</v>
      </c>
      <c r="I108" s="16" t="s">
        <v>78</v>
      </c>
      <c r="J108" s="16" t="s">
        <v>88</v>
      </c>
      <c r="K108" s="53"/>
      <c r="L108" s="16"/>
      <c r="M108" s="26"/>
      <c r="N108" s="46"/>
      <c r="O108" s="43"/>
      <c r="P108" s="43"/>
      <c r="Q108" s="43"/>
      <c r="R108" s="26"/>
      <c r="S108" s="46"/>
      <c r="T108" s="46"/>
      <c r="U108" s="46"/>
      <c r="V108" s="46"/>
      <c r="W108" s="24"/>
      <c r="X108" s="24"/>
      <c r="Y108" s="25"/>
      <c r="Z108" s="24"/>
      <c r="AA108" s="26"/>
      <c r="AB108" s="24"/>
      <c r="AC108" s="25"/>
      <c r="AD108" s="24"/>
      <c r="AE108" s="25"/>
      <c r="AF108" s="24"/>
      <c r="AG108" s="24"/>
      <c r="AH108" s="24"/>
      <c r="AI108" s="27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30" customHeight="1" x14ac:dyDescent="0.4">
      <c r="A109" s="40" t="s">
        <v>48</v>
      </c>
      <c r="B109" s="64"/>
      <c r="C109" s="15">
        <f>C108+1</f>
        <v>82</v>
      </c>
      <c r="D109" s="43"/>
      <c r="E109" s="43"/>
      <c r="F109" s="43"/>
      <c r="G109" s="29">
        <v>40</v>
      </c>
      <c r="H109" s="16" t="s">
        <v>233</v>
      </c>
      <c r="I109" s="16" t="s">
        <v>127</v>
      </c>
      <c r="J109" s="16" t="s">
        <v>52</v>
      </c>
      <c r="K109" s="53"/>
      <c r="L109" s="16"/>
      <c r="M109" s="26"/>
      <c r="N109" s="46"/>
      <c r="O109" s="43"/>
      <c r="P109" s="43"/>
      <c r="Q109" s="43"/>
      <c r="R109" s="26"/>
      <c r="S109" s="46"/>
      <c r="T109" s="46"/>
      <c r="U109" s="46"/>
      <c r="V109" s="46"/>
      <c r="W109" s="24"/>
      <c r="X109" s="24"/>
      <c r="Y109" s="25"/>
      <c r="Z109" s="24"/>
      <c r="AA109" s="26"/>
      <c r="AB109" s="24"/>
      <c r="AC109" s="25"/>
      <c r="AD109" s="24"/>
      <c r="AE109" s="25"/>
      <c r="AF109" s="24"/>
      <c r="AG109" s="24"/>
      <c r="AH109" s="24"/>
      <c r="AI109" s="27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30" customHeight="1" x14ac:dyDescent="0.4">
      <c r="A110" s="14" t="s">
        <v>48</v>
      </c>
      <c r="B110" s="63">
        <f>+B105+1</f>
        <v>61</v>
      </c>
      <c r="C110" s="41"/>
      <c r="D110" s="19" t="s">
        <v>234</v>
      </c>
      <c r="E110" s="17"/>
      <c r="F110" s="17"/>
      <c r="G110" s="29">
        <f>SUM(G111:G112)</f>
        <v>212</v>
      </c>
      <c r="H110" s="43"/>
      <c r="I110" s="43"/>
      <c r="J110" s="43"/>
      <c r="K110" s="20"/>
      <c r="L110" s="21"/>
      <c r="M110" s="29"/>
      <c r="N110" s="45"/>
      <c r="O110" s="26"/>
      <c r="P110" s="26"/>
      <c r="Q110" s="52" t="e">
        <f>+P110/O110</f>
        <v>#DIV/0!</v>
      </c>
      <c r="R110" s="29">
        <f>SUM(R112:R114)</f>
        <v>0</v>
      </c>
      <c r="S110" s="23">
        <f>+R110*32.1</f>
        <v>0</v>
      </c>
      <c r="T110" s="23">
        <f>+N110-S110</f>
        <v>0</v>
      </c>
      <c r="U110" s="24"/>
      <c r="V110" s="24"/>
      <c r="W110" s="46"/>
      <c r="X110" s="43"/>
      <c r="Y110" s="46"/>
      <c r="Z110" s="43"/>
      <c r="AA110" s="46"/>
      <c r="AB110" s="43"/>
      <c r="AC110" s="46"/>
      <c r="AD110" s="46"/>
      <c r="AE110" s="46"/>
      <c r="AF110" s="43"/>
      <c r="AG110" s="43"/>
      <c r="AH110" s="46"/>
      <c r="AI110" s="4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spans="1:49" ht="30" customHeight="1" x14ac:dyDescent="0.4">
      <c r="A111" s="40" t="s">
        <v>48</v>
      </c>
      <c r="B111" s="64"/>
      <c r="C111" s="15">
        <f>+C109+1</f>
        <v>83</v>
      </c>
      <c r="D111" s="43"/>
      <c r="E111" s="43"/>
      <c r="F111" s="43"/>
      <c r="G111" s="29">
        <v>13</v>
      </c>
      <c r="H111" s="16" t="s">
        <v>235</v>
      </c>
      <c r="I111" s="16" t="s">
        <v>138</v>
      </c>
      <c r="J111" s="16" t="s">
        <v>88</v>
      </c>
      <c r="K111" s="53"/>
      <c r="L111" s="16"/>
      <c r="M111" s="26"/>
      <c r="N111" s="46"/>
      <c r="O111" s="43"/>
      <c r="P111" s="43"/>
      <c r="Q111" s="43"/>
      <c r="R111" s="26"/>
      <c r="S111" s="46"/>
      <c r="T111" s="46"/>
      <c r="U111" s="46"/>
      <c r="V111" s="46"/>
      <c r="W111" s="24"/>
      <c r="X111" s="24"/>
      <c r="Y111" s="25"/>
      <c r="Z111" s="24"/>
      <c r="AA111" s="26"/>
      <c r="AB111" s="24"/>
      <c r="AC111" s="25"/>
      <c r="AD111" s="24"/>
      <c r="AE111" s="25"/>
      <c r="AF111" s="24"/>
      <c r="AG111" s="24"/>
      <c r="AH111" s="24"/>
      <c r="AI111" s="27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</row>
    <row r="112" spans="1:49" ht="30" customHeight="1" x14ac:dyDescent="0.4">
      <c r="A112" s="40" t="s">
        <v>48</v>
      </c>
      <c r="B112" s="64"/>
      <c r="C112" s="15">
        <f>+C111+1</f>
        <v>84</v>
      </c>
      <c r="D112" s="43"/>
      <c r="E112" s="43"/>
      <c r="F112" s="43"/>
      <c r="G112" s="29">
        <v>199</v>
      </c>
      <c r="H112" s="16" t="s">
        <v>236</v>
      </c>
      <c r="I112" s="16" t="s">
        <v>138</v>
      </c>
      <c r="J112" s="16" t="s">
        <v>52</v>
      </c>
      <c r="K112" s="53"/>
      <c r="L112" s="16"/>
      <c r="M112" s="26"/>
      <c r="N112" s="46"/>
      <c r="O112" s="43"/>
      <c r="P112" s="43"/>
      <c r="Q112" s="43"/>
      <c r="R112" s="26"/>
      <c r="S112" s="46"/>
      <c r="T112" s="46"/>
      <c r="U112" s="46"/>
      <c r="V112" s="46"/>
      <c r="W112" s="24"/>
      <c r="X112" s="24"/>
      <c r="Y112" s="25"/>
      <c r="Z112" s="24"/>
      <c r="AA112" s="26"/>
      <c r="AB112" s="24"/>
      <c r="AC112" s="25"/>
      <c r="AD112" s="24"/>
      <c r="AE112" s="25"/>
      <c r="AF112" s="24"/>
      <c r="AG112" s="24"/>
      <c r="AH112" s="24"/>
      <c r="AI112" s="27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30" customHeight="1" x14ac:dyDescent="0.4">
      <c r="A113" s="14" t="s">
        <v>48</v>
      </c>
      <c r="B113" s="63">
        <f>+B110+1</f>
        <v>62</v>
      </c>
      <c r="C113" s="41"/>
      <c r="D113" s="19" t="s">
        <v>237</v>
      </c>
      <c r="E113" s="17"/>
      <c r="F113" s="17"/>
      <c r="G113" s="29">
        <f>SUM(G114:G116)</f>
        <v>199</v>
      </c>
      <c r="H113" s="43"/>
      <c r="I113" s="43"/>
      <c r="J113" s="43"/>
      <c r="K113" s="20"/>
      <c r="L113" s="21"/>
      <c r="M113" s="29"/>
      <c r="N113" s="45"/>
      <c r="O113" s="26"/>
      <c r="P113" s="26"/>
      <c r="Q113" s="52" t="e">
        <f>+P113/O113</f>
        <v>#DIV/0!</v>
      </c>
      <c r="R113" s="29">
        <f>SUM(R115:R117)</f>
        <v>0</v>
      </c>
      <c r="S113" s="23">
        <f>+R113*32.1</f>
        <v>0</v>
      </c>
      <c r="T113" s="23">
        <f>+N113-S113</f>
        <v>0</v>
      </c>
      <c r="U113" s="24"/>
      <c r="V113" s="24"/>
      <c r="W113" s="46"/>
      <c r="X113" s="43"/>
      <c r="Y113" s="46"/>
      <c r="Z113" s="43"/>
      <c r="AA113" s="46"/>
      <c r="AB113" s="43"/>
      <c r="AC113" s="46"/>
      <c r="AD113" s="46"/>
      <c r="AE113" s="46"/>
      <c r="AF113" s="43"/>
      <c r="AG113" s="43"/>
      <c r="AH113" s="46"/>
      <c r="AI113" s="4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30" customHeight="1" x14ac:dyDescent="0.4">
      <c r="A114" s="14" t="s">
        <v>48</v>
      </c>
      <c r="B114" s="64"/>
      <c r="C114" s="15">
        <f>+C112+1</f>
        <v>85</v>
      </c>
      <c r="D114" s="43"/>
      <c r="E114" s="43"/>
      <c r="F114" s="43"/>
      <c r="G114" s="29">
        <v>37</v>
      </c>
      <c r="H114" s="16" t="s">
        <v>238</v>
      </c>
      <c r="I114" s="16" t="s">
        <v>69</v>
      </c>
      <c r="J114" s="16" t="s">
        <v>52</v>
      </c>
      <c r="K114" s="53"/>
      <c r="L114" s="16"/>
      <c r="M114" s="26"/>
      <c r="N114" s="46"/>
      <c r="O114" s="43"/>
      <c r="P114" s="43"/>
      <c r="Q114" s="43"/>
      <c r="R114" s="26"/>
      <c r="S114" s="46"/>
      <c r="T114" s="46"/>
      <c r="U114" s="46"/>
      <c r="V114" s="46"/>
      <c r="W114" s="24"/>
      <c r="X114" s="24"/>
      <c r="Y114" s="25"/>
      <c r="Z114" s="24"/>
      <c r="AA114" s="26"/>
      <c r="AB114" s="24"/>
      <c r="AC114" s="25"/>
      <c r="AD114" s="24"/>
      <c r="AE114" s="25"/>
      <c r="AF114" s="24"/>
      <c r="AG114" s="24"/>
      <c r="AH114" s="24"/>
      <c r="AI114" s="27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30" customHeight="1" x14ac:dyDescent="0.4">
      <c r="A115" s="40" t="s">
        <v>48</v>
      </c>
      <c r="B115" s="64"/>
      <c r="C115" s="15">
        <f>+C114+1</f>
        <v>86</v>
      </c>
      <c r="D115" s="43"/>
      <c r="E115" s="43"/>
      <c r="F115" s="43"/>
      <c r="G115" s="29">
        <v>152</v>
      </c>
      <c r="H115" s="16" t="s">
        <v>239</v>
      </c>
      <c r="I115" s="16" t="s">
        <v>151</v>
      </c>
      <c r="J115" s="16" t="s">
        <v>52</v>
      </c>
      <c r="K115" s="53"/>
      <c r="L115" s="16"/>
      <c r="M115" s="26"/>
      <c r="N115" s="46"/>
      <c r="O115" s="43"/>
      <c r="P115" s="43"/>
      <c r="Q115" s="43"/>
      <c r="R115" s="26"/>
      <c r="S115" s="46"/>
      <c r="T115" s="46"/>
      <c r="U115" s="46"/>
      <c r="V115" s="46"/>
      <c r="W115" s="24"/>
      <c r="X115" s="24"/>
      <c r="Y115" s="25"/>
      <c r="Z115" s="24"/>
      <c r="AA115" s="26"/>
      <c r="AB115" s="24"/>
      <c r="AC115" s="25"/>
      <c r="AD115" s="24"/>
      <c r="AE115" s="25"/>
      <c r="AF115" s="24"/>
      <c r="AG115" s="24"/>
      <c r="AH115" s="24"/>
      <c r="AI115" s="27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30" customHeight="1" x14ac:dyDescent="0.4">
      <c r="A116" s="40" t="s">
        <v>48</v>
      </c>
      <c r="B116" s="64"/>
      <c r="C116" s="15">
        <f>+C115+1</f>
        <v>87</v>
      </c>
      <c r="D116" s="43"/>
      <c r="E116" s="43"/>
      <c r="F116" s="43"/>
      <c r="G116" s="29">
        <v>10</v>
      </c>
      <c r="H116" s="16" t="s">
        <v>240</v>
      </c>
      <c r="I116" s="16" t="s">
        <v>151</v>
      </c>
      <c r="J116" s="16" t="s">
        <v>241</v>
      </c>
      <c r="K116" s="53"/>
      <c r="L116" s="16"/>
      <c r="M116" s="26"/>
      <c r="N116" s="46"/>
      <c r="O116" s="43"/>
      <c r="P116" s="43"/>
      <c r="Q116" s="43"/>
      <c r="R116" s="26"/>
      <c r="S116" s="46"/>
      <c r="T116" s="46"/>
      <c r="U116" s="46"/>
      <c r="V116" s="46"/>
      <c r="W116" s="24"/>
      <c r="X116" s="24"/>
      <c r="Y116" s="25"/>
      <c r="Z116" s="24"/>
      <c r="AA116" s="26"/>
      <c r="AB116" s="24"/>
      <c r="AC116" s="25"/>
      <c r="AD116" s="24"/>
      <c r="AE116" s="25"/>
      <c r="AF116" s="24"/>
      <c r="AG116" s="24"/>
      <c r="AH116" s="24"/>
      <c r="AI116" s="27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30" customHeight="1" x14ac:dyDescent="0.4">
      <c r="A117" s="14" t="s">
        <v>48</v>
      </c>
      <c r="B117" s="63">
        <f>+B113+1</f>
        <v>63</v>
      </c>
      <c r="C117" s="41"/>
      <c r="D117" s="19" t="s">
        <v>242</v>
      </c>
      <c r="E117" s="17"/>
      <c r="F117" s="17"/>
      <c r="G117" s="29">
        <f>SUM(G118:G119)</f>
        <v>68</v>
      </c>
      <c r="H117" s="43"/>
      <c r="I117" s="43"/>
      <c r="J117" s="43"/>
      <c r="K117" s="20"/>
      <c r="L117" s="21"/>
      <c r="M117" s="29"/>
      <c r="N117" s="45"/>
      <c r="O117" s="26"/>
      <c r="P117" s="26"/>
      <c r="Q117" s="52" t="e">
        <f>+P117/O117</f>
        <v>#DIV/0!</v>
      </c>
      <c r="R117" s="29">
        <f>SUM(R119:R121)</f>
        <v>0</v>
      </c>
      <c r="S117" s="23">
        <f>+R117*32.1</f>
        <v>0</v>
      </c>
      <c r="T117" s="23">
        <f>+N117-S117</f>
        <v>0</v>
      </c>
      <c r="U117" s="24"/>
      <c r="V117" s="24"/>
      <c r="W117" s="46"/>
      <c r="X117" s="43"/>
      <c r="Y117" s="46"/>
      <c r="Z117" s="43"/>
      <c r="AA117" s="46"/>
      <c r="AB117" s="43"/>
      <c r="AC117" s="46"/>
      <c r="AD117" s="46"/>
      <c r="AE117" s="46"/>
      <c r="AF117" s="43"/>
      <c r="AG117" s="43"/>
      <c r="AH117" s="46"/>
      <c r="AI117" s="4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30" customHeight="1" x14ac:dyDescent="0.4">
      <c r="A118" s="40" t="s">
        <v>48</v>
      </c>
      <c r="B118" s="64"/>
      <c r="C118" s="15">
        <f>+C116+1</f>
        <v>88</v>
      </c>
      <c r="D118" s="43"/>
      <c r="E118" s="43"/>
      <c r="F118" s="43"/>
      <c r="G118" s="29">
        <v>61</v>
      </c>
      <c r="H118" s="16" t="s">
        <v>243</v>
      </c>
      <c r="I118" s="16" t="s">
        <v>78</v>
      </c>
      <c r="J118" s="16" t="s">
        <v>59</v>
      </c>
      <c r="K118" s="53"/>
      <c r="L118" s="16"/>
      <c r="M118" s="26"/>
      <c r="N118" s="46"/>
      <c r="O118" s="43"/>
      <c r="P118" s="43"/>
      <c r="Q118" s="43"/>
      <c r="R118" s="26"/>
      <c r="S118" s="46"/>
      <c r="T118" s="46"/>
      <c r="U118" s="46"/>
      <c r="V118" s="46"/>
      <c r="W118" s="24"/>
      <c r="X118" s="24"/>
      <c r="Y118" s="25"/>
      <c r="Z118" s="24"/>
      <c r="AA118" s="26"/>
      <c r="AB118" s="24"/>
      <c r="AC118" s="25"/>
      <c r="AD118" s="24"/>
      <c r="AE118" s="25"/>
      <c r="AF118" s="24"/>
      <c r="AG118" s="24"/>
      <c r="AH118" s="24"/>
      <c r="AI118" s="27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30" customHeight="1" x14ac:dyDescent="0.4">
      <c r="A119" s="40" t="s">
        <v>48</v>
      </c>
      <c r="B119" s="64"/>
      <c r="C119" s="15">
        <f>+C118+1</f>
        <v>89</v>
      </c>
      <c r="D119" s="43"/>
      <c r="E119" s="43"/>
      <c r="F119" s="43"/>
      <c r="G119" s="29">
        <v>7</v>
      </c>
      <c r="H119" s="16" t="s">
        <v>244</v>
      </c>
      <c r="I119" s="16" t="s">
        <v>104</v>
      </c>
      <c r="J119" s="16" t="s">
        <v>52</v>
      </c>
      <c r="K119" s="53"/>
      <c r="L119" s="16"/>
      <c r="M119" s="26"/>
      <c r="N119" s="46"/>
      <c r="O119" s="43"/>
      <c r="P119" s="43"/>
      <c r="Q119" s="43"/>
      <c r="R119" s="26"/>
      <c r="S119" s="46"/>
      <c r="T119" s="46"/>
      <c r="U119" s="46"/>
      <c r="V119" s="46"/>
      <c r="W119" s="24"/>
      <c r="X119" s="24"/>
      <c r="Y119" s="25"/>
      <c r="Z119" s="24"/>
      <c r="AA119" s="26"/>
      <c r="AB119" s="24"/>
      <c r="AC119" s="25"/>
      <c r="AD119" s="24"/>
      <c r="AE119" s="25"/>
      <c r="AF119" s="24"/>
      <c r="AG119" s="24"/>
      <c r="AH119" s="24"/>
      <c r="AI119" s="27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30" customHeight="1" x14ac:dyDescent="0.4">
      <c r="A120" s="14" t="s">
        <v>48</v>
      </c>
      <c r="B120" s="63">
        <f>+B117+1</f>
        <v>64</v>
      </c>
      <c r="C120" s="41"/>
      <c r="D120" s="19" t="s">
        <v>245</v>
      </c>
      <c r="E120" s="17"/>
      <c r="F120" s="17"/>
      <c r="G120" s="29">
        <f>SUM(G122:G122)</f>
        <v>7</v>
      </c>
      <c r="H120" s="43"/>
      <c r="I120" s="43"/>
      <c r="J120" s="43"/>
      <c r="K120" s="20"/>
      <c r="L120" s="21"/>
      <c r="M120" s="29"/>
      <c r="N120" s="45"/>
      <c r="O120" s="26"/>
      <c r="P120" s="26"/>
      <c r="Q120" s="52" t="e">
        <f>+P120/O120</f>
        <v>#DIV/0!</v>
      </c>
      <c r="R120" s="29">
        <f>SUM(R122:R124)</f>
        <v>0</v>
      </c>
      <c r="S120" s="23">
        <f>+R120*32.1</f>
        <v>0</v>
      </c>
      <c r="T120" s="23">
        <f>+N120-S120</f>
        <v>0</v>
      </c>
      <c r="U120" s="24"/>
      <c r="V120" s="24"/>
      <c r="W120" s="46"/>
      <c r="X120" s="43"/>
      <c r="Y120" s="46"/>
      <c r="Z120" s="43"/>
      <c r="AA120" s="46"/>
      <c r="AB120" s="43"/>
      <c r="AC120" s="46"/>
      <c r="AD120" s="46"/>
      <c r="AE120" s="46"/>
      <c r="AF120" s="43"/>
      <c r="AG120" s="43"/>
      <c r="AH120" s="46"/>
      <c r="AI120" s="4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30" customHeight="1" x14ac:dyDescent="0.4">
      <c r="A121" s="14" t="s">
        <v>48</v>
      </c>
      <c r="B121" s="64"/>
      <c r="C121" s="15">
        <f>C119+1</f>
        <v>90</v>
      </c>
      <c r="D121" s="43"/>
      <c r="E121" s="43"/>
      <c r="F121" s="43"/>
      <c r="G121" s="29">
        <v>128</v>
      </c>
      <c r="H121" s="16" t="s">
        <v>246</v>
      </c>
      <c r="I121" s="15" t="s">
        <v>247</v>
      </c>
      <c r="J121" s="16" t="s">
        <v>248</v>
      </c>
      <c r="K121" s="53"/>
      <c r="L121" s="16"/>
      <c r="M121" s="26"/>
      <c r="N121" s="46"/>
      <c r="O121" s="43"/>
      <c r="P121" s="43"/>
      <c r="Q121" s="43"/>
      <c r="R121" s="26"/>
      <c r="S121" s="46"/>
      <c r="T121" s="46"/>
      <c r="U121" s="46"/>
      <c r="V121" s="46"/>
      <c r="W121" s="24"/>
      <c r="X121" s="24"/>
      <c r="Y121" s="25"/>
      <c r="Z121" s="24"/>
      <c r="AA121" s="26"/>
      <c r="AB121" s="24"/>
      <c r="AC121" s="25"/>
      <c r="AD121" s="24"/>
      <c r="AE121" s="25"/>
      <c r="AF121" s="24"/>
      <c r="AG121" s="24"/>
      <c r="AH121" s="24"/>
      <c r="AI121" s="27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30" customHeight="1" x14ac:dyDescent="0.4">
      <c r="A122" s="40" t="s">
        <v>48</v>
      </c>
      <c r="B122" s="64"/>
      <c r="C122" s="15">
        <f>C121+1</f>
        <v>91</v>
      </c>
      <c r="D122" s="43"/>
      <c r="E122" s="43"/>
      <c r="F122" s="43"/>
      <c r="G122" s="29">
        <v>7</v>
      </c>
      <c r="H122" s="16" t="s">
        <v>249</v>
      </c>
      <c r="I122" s="16" t="s">
        <v>168</v>
      </c>
      <c r="J122" s="16" t="s">
        <v>52</v>
      </c>
      <c r="K122" s="53"/>
      <c r="L122" s="16"/>
      <c r="M122" s="26"/>
      <c r="N122" s="46"/>
      <c r="O122" s="43"/>
      <c r="P122" s="43"/>
      <c r="Q122" s="43"/>
      <c r="R122" s="26"/>
      <c r="S122" s="46"/>
      <c r="T122" s="46"/>
      <c r="U122" s="46"/>
      <c r="V122" s="46"/>
      <c r="W122" s="24"/>
      <c r="X122" s="24"/>
      <c r="Y122" s="25"/>
      <c r="Z122" s="24"/>
      <c r="AA122" s="26"/>
      <c r="AB122" s="24"/>
      <c r="AC122" s="25"/>
      <c r="AD122" s="24"/>
      <c r="AE122" s="25"/>
      <c r="AF122" s="24"/>
      <c r="AG122" s="24"/>
      <c r="AH122" s="24"/>
      <c r="AI122" s="27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30" customHeight="1" x14ac:dyDescent="0.4">
      <c r="A123" s="14" t="s">
        <v>48</v>
      </c>
      <c r="B123" s="65">
        <f>+B120+1</f>
        <v>65</v>
      </c>
      <c r="C123" s="41"/>
      <c r="D123" s="19" t="s">
        <v>250</v>
      </c>
      <c r="E123" s="17"/>
      <c r="F123" s="17"/>
      <c r="G123" s="29">
        <f>G124+G125+G126+G127+G128</f>
        <v>587</v>
      </c>
      <c r="H123" s="43"/>
      <c r="I123" s="43"/>
      <c r="J123" s="43"/>
      <c r="K123" s="20"/>
      <c r="L123" s="21"/>
      <c r="M123" s="29"/>
      <c r="N123" s="45"/>
      <c r="O123" s="26"/>
      <c r="P123" s="26"/>
      <c r="Q123" s="52" t="e">
        <f>+P123/O123</f>
        <v>#DIV/0!</v>
      </c>
      <c r="R123" s="29">
        <f>SUM(R125:R127)</f>
        <v>0</v>
      </c>
      <c r="S123" s="23">
        <f>+R123*32.1</f>
        <v>0</v>
      </c>
      <c r="T123" s="23">
        <f>+N123-S123</f>
        <v>0</v>
      </c>
      <c r="U123" s="24"/>
      <c r="V123" s="24"/>
      <c r="W123" s="46"/>
      <c r="X123" s="43"/>
      <c r="Y123" s="46"/>
      <c r="Z123" s="43"/>
      <c r="AA123" s="46"/>
      <c r="AB123" s="43"/>
      <c r="AC123" s="46"/>
      <c r="AD123" s="46"/>
      <c r="AE123" s="46"/>
      <c r="AF123" s="43"/>
      <c r="AG123" s="43"/>
      <c r="AH123" s="46"/>
      <c r="AI123" s="4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30" customHeight="1" x14ac:dyDescent="0.4">
      <c r="A124" s="14" t="s">
        <v>48</v>
      </c>
      <c r="B124" s="66"/>
      <c r="C124" s="15">
        <f>+C122+1</f>
        <v>92</v>
      </c>
      <c r="D124" s="43"/>
      <c r="E124" s="43"/>
      <c r="F124" s="43"/>
      <c r="G124" s="29">
        <v>33</v>
      </c>
      <c r="H124" s="16" t="s">
        <v>251</v>
      </c>
      <c r="I124" s="16" t="s">
        <v>51</v>
      </c>
      <c r="J124" s="16" t="s">
        <v>52</v>
      </c>
      <c r="K124" s="53"/>
      <c r="L124" s="16"/>
      <c r="M124" s="26"/>
      <c r="N124" s="46"/>
      <c r="O124" s="43"/>
      <c r="P124" s="43"/>
      <c r="Q124" s="43"/>
      <c r="R124" s="26"/>
      <c r="S124" s="46"/>
      <c r="T124" s="46"/>
      <c r="U124" s="46"/>
      <c r="V124" s="46"/>
      <c r="W124" s="24"/>
      <c r="X124" s="24"/>
      <c r="Y124" s="25"/>
      <c r="Z124" s="24"/>
      <c r="AA124" s="26"/>
      <c r="AB124" s="24"/>
      <c r="AC124" s="25"/>
      <c r="AD124" s="24"/>
      <c r="AE124" s="25"/>
      <c r="AF124" s="24"/>
      <c r="AG124" s="24"/>
      <c r="AH124" s="24"/>
      <c r="AI124" s="27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</row>
    <row r="125" spans="1:49" ht="30" customHeight="1" x14ac:dyDescent="0.4">
      <c r="A125" s="14" t="s">
        <v>48</v>
      </c>
      <c r="B125" s="66"/>
      <c r="C125" s="15">
        <f t="shared" ref="C125:C128" si="15">+C124+1</f>
        <v>93</v>
      </c>
      <c r="D125" s="43"/>
      <c r="E125" s="43"/>
      <c r="F125" s="43"/>
      <c r="G125" s="29">
        <v>130</v>
      </c>
      <c r="H125" s="16" t="s">
        <v>252</v>
      </c>
      <c r="I125" s="16" t="s">
        <v>66</v>
      </c>
      <c r="J125" s="16" t="s">
        <v>52</v>
      </c>
      <c r="K125" s="53"/>
      <c r="L125" s="16"/>
      <c r="M125" s="26"/>
      <c r="N125" s="46"/>
      <c r="O125" s="43"/>
      <c r="P125" s="43"/>
      <c r="Q125" s="43"/>
      <c r="R125" s="26"/>
      <c r="S125" s="46"/>
      <c r="T125" s="46"/>
      <c r="U125" s="46"/>
      <c r="V125" s="46"/>
      <c r="W125" s="24"/>
      <c r="X125" s="24"/>
      <c r="Y125" s="25"/>
      <c r="Z125" s="24"/>
      <c r="AA125" s="26"/>
      <c r="AB125" s="24"/>
      <c r="AC125" s="25"/>
      <c r="AD125" s="24"/>
      <c r="AE125" s="25"/>
      <c r="AF125" s="24"/>
      <c r="AG125" s="24"/>
      <c r="AH125" s="24"/>
      <c r="AI125" s="27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</row>
    <row r="126" spans="1:49" ht="30" customHeight="1" x14ac:dyDescent="0.4">
      <c r="A126" s="14" t="s">
        <v>48</v>
      </c>
      <c r="B126" s="66"/>
      <c r="C126" s="15">
        <f t="shared" si="15"/>
        <v>94</v>
      </c>
      <c r="D126" s="43"/>
      <c r="E126" s="43"/>
      <c r="F126" s="43"/>
      <c r="G126" s="29">
        <v>57</v>
      </c>
      <c r="H126" s="16" t="s">
        <v>253</v>
      </c>
      <c r="I126" s="16" t="s">
        <v>78</v>
      </c>
      <c r="J126" s="16" t="s">
        <v>59</v>
      </c>
      <c r="K126" s="53"/>
      <c r="L126" s="16"/>
      <c r="M126" s="26"/>
      <c r="N126" s="46"/>
      <c r="O126" s="43"/>
      <c r="P126" s="43"/>
      <c r="Q126" s="43"/>
      <c r="R126" s="26"/>
      <c r="S126" s="46"/>
      <c r="T126" s="46"/>
      <c r="U126" s="46"/>
      <c r="V126" s="46"/>
      <c r="W126" s="24"/>
      <c r="X126" s="24"/>
      <c r="Y126" s="25"/>
      <c r="Z126" s="24"/>
      <c r="AA126" s="26"/>
      <c r="AB126" s="24"/>
      <c r="AC126" s="25"/>
      <c r="AD126" s="24"/>
      <c r="AE126" s="25"/>
      <c r="AF126" s="24"/>
      <c r="AG126" s="24"/>
      <c r="AH126" s="24"/>
      <c r="AI126" s="27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30" customHeight="1" x14ac:dyDescent="0.4">
      <c r="A127" s="40" t="s">
        <v>48</v>
      </c>
      <c r="B127" s="66"/>
      <c r="C127" s="15">
        <f t="shared" si="15"/>
        <v>95</v>
      </c>
      <c r="D127" s="43"/>
      <c r="E127" s="43"/>
      <c r="F127" s="43"/>
      <c r="G127" s="29">
        <v>69</v>
      </c>
      <c r="H127" s="16" t="s">
        <v>254</v>
      </c>
      <c r="I127" s="16" t="s">
        <v>127</v>
      </c>
      <c r="J127" s="16" t="s">
        <v>52</v>
      </c>
      <c r="K127" s="53"/>
      <c r="L127" s="16"/>
      <c r="M127" s="26"/>
      <c r="N127" s="46"/>
      <c r="O127" s="43"/>
      <c r="P127" s="43"/>
      <c r="Q127" s="43"/>
      <c r="R127" s="26"/>
      <c r="S127" s="46"/>
      <c r="T127" s="46"/>
      <c r="U127" s="46"/>
      <c r="V127" s="46"/>
      <c r="W127" s="24"/>
      <c r="X127" s="24"/>
      <c r="Y127" s="25"/>
      <c r="Z127" s="24"/>
      <c r="AA127" s="26"/>
      <c r="AB127" s="24"/>
      <c r="AC127" s="25"/>
      <c r="AD127" s="24"/>
      <c r="AE127" s="25"/>
      <c r="AF127" s="24"/>
      <c r="AG127" s="24"/>
      <c r="AH127" s="24"/>
      <c r="AI127" s="27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30" customHeight="1" x14ac:dyDescent="0.4">
      <c r="A128" s="40" t="s">
        <v>48</v>
      </c>
      <c r="B128" s="66"/>
      <c r="C128" s="15">
        <f t="shared" si="15"/>
        <v>96</v>
      </c>
      <c r="D128" s="43"/>
      <c r="E128" s="43"/>
      <c r="F128" s="43"/>
      <c r="G128" s="29">
        <v>298</v>
      </c>
      <c r="H128" s="16" t="s">
        <v>255</v>
      </c>
      <c r="I128" s="16" t="s">
        <v>143</v>
      </c>
      <c r="J128" s="16" t="s">
        <v>52</v>
      </c>
      <c r="K128" s="53"/>
      <c r="L128" s="16"/>
      <c r="M128" s="26"/>
      <c r="N128" s="46"/>
      <c r="O128" s="43"/>
      <c r="P128" s="43"/>
      <c r="Q128" s="43"/>
      <c r="R128" s="26"/>
      <c r="S128" s="46"/>
      <c r="T128" s="46"/>
      <c r="U128" s="46"/>
      <c r="V128" s="46"/>
      <c r="W128" s="24"/>
      <c r="X128" s="24"/>
      <c r="Y128" s="25"/>
      <c r="Z128" s="24"/>
      <c r="AA128" s="26"/>
      <c r="AB128" s="24"/>
      <c r="AC128" s="25"/>
      <c r="AD128" s="24"/>
      <c r="AE128" s="25"/>
      <c r="AF128" s="24"/>
      <c r="AG128" s="24"/>
      <c r="AH128" s="24"/>
      <c r="AI128" s="27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50" ht="30" customHeight="1" x14ac:dyDescent="0.4">
      <c r="A129" s="14" t="s">
        <v>48</v>
      </c>
      <c r="B129" s="15">
        <f>B123+1</f>
        <v>66</v>
      </c>
      <c r="C129" s="15">
        <f>C128+1</f>
        <v>97</v>
      </c>
      <c r="D129" s="16" t="s">
        <v>256</v>
      </c>
      <c r="E129" s="17"/>
      <c r="F129" s="17"/>
      <c r="G129" s="29">
        <v>21</v>
      </c>
      <c r="H129" s="19" t="s">
        <v>257</v>
      </c>
      <c r="I129" s="19" t="s">
        <v>138</v>
      </c>
      <c r="J129" s="19" t="s">
        <v>88</v>
      </c>
      <c r="K129" s="20"/>
      <c r="L129" s="21"/>
      <c r="M129" s="17"/>
      <c r="N129" s="17"/>
      <c r="O129" s="17"/>
      <c r="P129" s="17"/>
      <c r="Q129" s="54"/>
      <c r="R129" s="17"/>
      <c r="S129" s="23">
        <f t="shared" ref="S129:S131" si="16">+R129*32.1</f>
        <v>0</v>
      </c>
      <c r="T129" s="23">
        <f t="shared" ref="T129:T131" si="17">+N129-S129</f>
        <v>0</v>
      </c>
      <c r="U129" s="24"/>
      <c r="V129" s="24"/>
      <c r="W129" s="24"/>
      <c r="X129" s="24"/>
      <c r="Y129" s="25"/>
      <c r="Z129" s="24"/>
      <c r="AA129" s="26"/>
      <c r="AB129" s="24"/>
      <c r="AC129" s="25"/>
      <c r="AD129" s="24"/>
      <c r="AE129" s="25"/>
      <c r="AF129" s="24"/>
      <c r="AG129" s="24"/>
      <c r="AH129" s="24"/>
      <c r="AI129" s="27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50" ht="30" customHeight="1" x14ac:dyDescent="0.4">
      <c r="A130" s="14" t="s">
        <v>48</v>
      </c>
      <c r="B130" s="15">
        <f>+B129+1</f>
        <v>67</v>
      </c>
      <c r="C130" s="15">
        <f t="shared" ref="C130" si="18">C129+1</f>
        <v>98</v>
      </c>
      <c r="D130" s="16" t="s">
        <v>258</v>
      </c>
      <c r="E130" s="17"/>
      <c r="F130" s="17"/>
      <c r="G130" s="29">
        <v>40</v>
      </c>
      <c r="H130" s="19" t="s">
        <v>259</v>
      </c>
      <c r="I130" s="19" t="s">
        <v>83</v>
      </c>
      <c r="J130" s="19" t="s">
        <v>52</v>
      </c>
      <c r="K130" s="20"/>
      <c r="L130" s="21"/>
      <c r="M130" s="17"/>
      <c r="N130" s="17"/>
      <c r="O130" s="17"/>
      <c r="P130" s="17"/>
      <c r="Q130" s="54"/>
      <c r="R130" s="17"/>
      <c r="S130" s="23">
        <f t="shared" si="16"/>
        <v>0</v>
      </c>
      <c r="T130" s="23">
        <f t="shared" si="17"/>
        <v>0</v>
      </c>
      <c r="U130" s="24"/>
      <c r="V130" s="24"/>
      <c r="W130" s="24"/>
      <c r="X130" s="24"/>
      <c r="Y130" s="25"/>
      <c r="Z130" s="24"/>
      <c r="AA130" s="26"/>
      <c r="AB130" s="24"/>
      <c r="AC130" s="25"/>
      <c r="AD130" s="24"/>
      <c r="AE130" s="25"/>
      <c r="AF130" s="24"/>
      <c r="AG130" s="24"/>
      <c r="AH130" s="24"/>
      <c r="AI130" s="27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50" ht="30" customHeight="1" x14ac:dyDescent="0.4">
      <c r="A131" s="14" t="s">
        <v>48</v>
      </c>
      <c r="B131" s="15">
        <f>B130+1</f>
        <v>68</v>
      </c>
      <c r="C131" s="15">
        <f>C130+1</f>
        <v>99</v>
      </c>
      <c r="D131" s="16" t="s">
        <v>260</v>
      </c>
      <c r="E131" s="17"/>
      <c r="F131" s="17"/>
      <c r="G131" s="29">
        <v>68</v>
      </c>
      <c r="H131" s="19" t="s">
        <v>261</v>
      </c>
      <c r="I131" s="19" t="s">
        <v>97</v>
      </c>
      <c r="J131" s="19" t="s">
        <v>52</v>
      </c>
      <c r="K131" s="20"/>
      <c r="L131" s="21"/>
      <c r="M131" s="17"/>
      <c r="N131" s="17"/>
      <c r="O131" s="17"/>
      <c r="P131" s="17"/>
      <c r="Q131" s="54"/>
      <c r="R131" s="17"/>
      <c r="S131" s="23">
        <f t="shared" si="16"/>
        <v>0</v>
      </c>
      <c r="T131" s="23">
        <f t="shared" si="17"/>
        <v>0</v>
      </c>
      <c r="U131" s="24"/>
      <c r="V131" s="24"/>
      <c r="W131" s="24"/>
      <c r="X131" s="24"/>
      <c r="Y131" s="25"/>
      <c r="Z131" s="24"/>
      <c r="AA131" s="26"/>
      <c r="AB131" s="24"/>
      <c r="AC131" s="25"/>
      <c r="AD131" s="24"/>
      <c r="AE131" s="25"/>
      <c r="AF131" s="24"/>
      <c r="AG131" s="24"/>
      <c r="AH131" s="24"/>
      <c r="AI131" s="27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50" x14ac:dyDescent="0.4">
      <c r="A132" s="55"/>
      <c r="B132" s="55"/>
      <c r="C132" s="55"/>
      <c r="D132" s="55"/>
      <c r="E132" s="55"/>
      <c r="F132" s="55"/>
      <c r="G132" s="55"/>
      <c r="H132" s="55">
        <v>1302</v>
      </c>
      <c r="I132" s="55"/>
      <c r="J132" s="55"/>
      <c r="K132" s="55"/>
      <c r="L132" s="55"/>
      <c r="M132" s="55"/>
      <c r="N132" s="55"/>
      <c r="O132" s="55"/>
      <c r="P132" s="55"/>
      <c r="Q132" s="56"/>
      <c r="R132" s="55"/>
      <c r="S132" s="55"/>
      <c r="T132" s="55"/>
      <c r="U132" s="55"/>
      <c r="V132" s="55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>
        <f>SUM(AN132:AW132)</f>
        <v>0</v>
      </c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50" x14ac:dyDescent="0.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</row>
    <row r="134" spans="1:50" x14ac:dyDescent="0.4">
      <c r="B134" s="2"/>
      <c r="C134" s="2"/>
      <c r="D134" s="2"/>
      <c r="E134" s="2"/>
      <c r="F134" s="2"/>
      <c r="G134" s="57">
        <f>SUM(G7:G133)</f>
        <v>7101</v>
      </c>
      <c r="H134" s="57">
        <f>G123+G120+G117+G113+G110+G105+G97+G92+G87+G84+G81+G78+G75+G72+G66+G62</f>
        <v>1661</v>
      </c>
      <c r="I134" s="57">
        <f>G134-H134</f>
        <v>5440</v>
      </c>
      <c r="J134" s="2"/>
      <c r="K134" s="2"/>
      <c r="L134" s="2"/>
      <c r="M134" s="57"/>
      <c r="N134" s="2"/>
      <c r="O134" s="2"/>
      <c r="P134" s="2"/>
      <c r="Q134" s="2"/>
      <c r="R134" s="57"/>
      <c r="S134" s="2"/>
      <c r="T134" s="2"/>
      <c r="U134" s="57"/>
      <c r="V134" s="57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 t="s">
        <v>262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>
        <f>SUM(AN134:AW134)</f>
        <v>0</v>
      </c>
    </row>
    <row r="135" spans="1:50" ht="19.5" x14ac:dyDescent="0.4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55"/>
      <c r="N135" s="28"/>
      <c r="O135" s="28"/>
      <c r="P135" s="28"/>
      <c r="Q135" s="28"/>
      <c r="R135" s="55"/>
      <c r="S135" s="28"/>
      <c r="T135" s="28"/>
      <c r="U135" s="55"/>
      <c r="V135" s="55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3"/>
    </row>
    <row r="136" spans="1:50" x14ac:dyDescent="0.4">
      <c r="R136" s="59"/>
    </row>
    <row r="137" spans="1:50" x14ac:dyDescent="0.4">
      <c r="R137" s="59"/>
    </row>
    <row r="138" spans="1:50" x14ac:dyDescent="0.4">
      <c r="O138" s="59"/>
      <c r="P138" s="59"/>
      <c r="R138" s="59"/>
    </row>
    <row r="139" spans="1:50" x14ac:dyDescent="0.4">
      <c r="O139" s="59"/>
      <c r="P139" s="59"/>
      <c r="Q139" s="60"/>
      <c r="R139" s="59"/>
    </row>
    <row r="140" spans="1:50" x14ac:dyDescent="0.4">
      <c r="O140" s="59"/>
      <c r="P140" s="59"/>
      <c r="Q140" s="61"/>
      <c r="R140" s="59"/>
    </row>
    <row r="141" spans="1:50" x14ac:dyDescent="0.4">
      <c r="O141" s="59"/>
      <c r="P141" s="59"/>
      <c r="Q141" s="61"/>
      <c r="R141" s="59"/>
    </row>
    <row r="142" spans="1:50" x14ac:dyDescent="0.4">
      <c r="O142" s="59"/>
      <c r="P142" s="59"/>
      <c r="Q142" s="60"/>
      <c r="R142" s="59"/>
    </row>
    <row r="143" spans="1:50" x14ac:dyDescent="0.4">
      <c r="O143" s="59"/>
      <c r="P143" s="59"/>
      <c r="Q143" s="60"/>
      <c r="R143" s="59"/>
    </row>
    <row r="144" spans="1:50" x14ac:dyDescent="0.4">
      <c r="R144" s="59"/>
    </row>
    <row r="145" spans="18:18" x14ac:dyDescent="0.4">
      <c r="R145" s="59"/>
    </row>
    <row r="146" spans="18:18" x14ac:dyDescent="0.4">
      <c r="R146" s="59"/>
    </row>
    <row r="147" spans="18:18" x14ac:dyDescent="0.4">
      <c r="R147" s="59"/>
    </row>
    <row r="148" spans="18:18" x14ac:dyDescent="0.4">
      <c r="R148" s="59"/>
    </row>
  </sheetData>
  <mergeCells count="113">
    <mergeCell ref="C1:Q1"/>
    <mergeCell ref="A4:A6"/>
    <mergeCell ref="B4:B6"/>
    <mergeCell ref="C4:C6"/>
    <mergeCell ref="D4:D6"/>
    <mergeCell ref="E4:E6"/>
    <mergeCell ref="F4:G4"/>
    <mergeCell ref="H4:H6"/>
    <mergeCell ref="I4:I6"/>
    <mergeCell ref="J4:J6"/>
    <mergeCell ref="K4:L4"/>
    <mergeCell ref="M4:R4"/>
    <mergeCell ref="S4:V4"/>
    <mergeCell ref="W4:AI4"/>
    <mergeCell ref="F5:F6"/>
    <mergeCell ref="G5:G6"/>
    <mergeCell ref="K5:K6"/>
    <mergeCell ref="L5:L6"/>
    <mergeCell ref="M5:M6"/>
    <mergeCell ref="N5:N6"/>
    <mergeCell ref="AH5:AI5"/>
    <mergeCell ref="X5:Y5"/>
    <mergeCell ref="Z5:AA5"/>
    <mergeCell ref="AB5:AC5"/>
    <mergeCell ref="AD5:AE5"/>
    <mergeCell ref="AF5:AF6"/>
    <mergeCell ref="AG5:AG6"/>
    <mergeCell ref="O5:Q5"/>
    <mergeCell ref="R5:R6"/>
    <mergeCell ref="S5:S6"/>
    <mergeCell ref="T5:T6"/>
    <mergeCell ref="U5:V5"/>
    <mergeCell ref="W5:W6"/>
    <mergeCell ref="A59:A61"/>
    <mergeCell ref="B59:B61"/>
    <mergeCell ref="C59:C61"/>
    <mergeCell ref="D59:D61"/>
    <mergeCell ref="E59:E61"/>
    <mergeCell ref="F59:G59"/>
    <mergeCell ref="H59:H61"/>
    <mergeCell ref="I59:I61"/>
    <mergeCell ref="J59:J61"/>
    <mergeCell ref="W60:W61"/>
    <mergeCell ref="K59:L59"/>
    <mergeCell ref="M59:R59"/>
    <mergeCell ref="S59:V59"/>
    <mergeCell ref="W59:AI59"/>
    <mergeCell ref="F60:F61"/>
    <mergeCell ref="G60:G61"/>
    <mergeCell ref="K60:K61"/>
    <mergeCell ref="L60:L61"/>
    <mergeCell ref="M60:M61"/>
    <mergeCell ref="N60:N61"/>
    <mergeCell ref="B81:B83"/>
    <mergeCell ref="B84:B86"/>
    <mergeCell ref="B87:B91"/>
    <mergeCell ref="B92:B96"/>
    <mergeCell ref="B97:B99"/>
    <mergeCell ref="A102:A104"/>
    <mergeCell ref="B102:B104"/>
    <mergeCell ref="AH60:AI60"/>
    <mergeCell ref="B62:B65"/>
    <mergeCell ref="B66:B71"/>
    <mergeCell ref="B72:B74"/>
    <mergeCell ref="B75:B77"/>
    <mergeCell ref="B78:B80"/>
    <mergeCell ref="X60:Y60"/>
    <mergeCell ref="Z60:AA60"/>
    <mergeCell ref="AB60:AC60"/>
    <mergeCell ref="AD60:AE60"/>
    <mergeCell ref="AF60:AF61"/>
    <mergeCell ref="AG60:AG61"/>
    <mergeCell ref="O60:Q60"/>
    <mergeCell ref="R60:R61"/>
    <mergeCell ref="S60:S61"/>
    <mergeCell ref="T60:T61"/>
    <mergeCell ref="U60:V60"/>
    <mergeCell ref="W102:AI102"/>
    <mergeCell ref="F103:F104"/>
    <mergeCell ref="G103:G104"/>
    <mergeCell ref="K103:K104"/>
    <mergeCell ref="L103:L104"/>
    <mergeCell ref="M103:M104"/>
    <mergeCell ref="C102:C104"/>
    <mergeCell ref="D102:D104"/>
    <mergeCell ref="E102:E104"/>
    <mergeCell ref="F102:G102"/>
    <mergeCell ref="H102:H104"/>
    <mergeCell ref="I102:I104"/>
    <mergeCell ref="B120:B122"/>
    <mergeCell ref="B123:B128"/>
    <mergeCell ref="AG103:AG104"/>
    <mergeCell ref="AH103:AI103"/>
    <mergeCell ref="B105:B109"/>
    <mergeCell ref="B110:B112"/>
    <mergeCell ref="B113:B116"/>
    <mergeCell ref="B117:B119"/>
    <mergeCell ref="W103:W104"/>
    <mergeCell ref="X103:Y103"/>
    <mergeCell ref="Z103:AA103"/>
    <mergeCell ref="AB103:AC103"/>
    <mergeCell ref="AD103:AE103"/>
    <mergeCell ref="AF103:AF104"/>
    <mergeCell ref="N103:N104"/>
    <mergeCell ref="O103:Q103"/>
    <mergeCell ref="R103:R104"/>
    <mergeCell ref="S103:S104"/>
    <mergeCell ref="T103:T104"/>
    <mergeCell ref="U103:V103"/>
    <mergeCell ref="J102:J104"/>
    <mergeCell ref="K102:L102"/>
    <mergeCell ref="M102:R102"/>
    <mergeCell ref="S102:V102"/>
  </mergeCells>
  <phoneticPr fontId="2"/>
  <conditionalFormatting sqref="F14 F55">
    <cfRule type="expression" dxfId="66" priority="67">
      <formula>G14&gt;F14</formula>
    </cfRule>
  </conditionalFormatting>
  <conditionalFormatting sqref="F7">
    <cfRule type="expression" dxfId="65" priority="66">
      <formula>G7&gt;F7</formula>
    </cfRule>
  </conditionalFormatting>
  <conditionalFormatting sqref="F8">
    <cfRule type="expression" dxfId="64" priority="65">
      <formula>G8&gt;F8</formula>
    </cfRule>
  </conditionalFormatting>
  <conditionalFormatting sqref="F9">
    <cfRule type="expression" dxfId="63" priority="64">
      <formula>G9&gt;F9</formula>
    </cfRule>
  </conditionalFormatting>
  <conditionalFormatting sqref="F11">
    <cfRule type="expression" dxfId="62" priority="63">
      <formula>G11&gt;F11</formula>
    </cfRule>
  </conditionalFormatting>
  <conditionalFormatting sqref="F12">
    <cfRule type="expression" dxfId="61" priority="62">
      <formula>G12&gt;F12</formula>
    </cfRule>
  </conditionalFormatting>
  <conditionalFormatting sqref="F13">
    <cfRule type="expression" dxfId="60" priority="61">
      <formula>G13&gt;F13</formula>
    </cfRule>
  </conditionalFormatting>
  <conditionalFormatting sqref="F15">
    <cfRule type="expression" dxfId="59" priority="60">
      <formula>G15&gt;F15</formula>
    </cfRule>
  </conditionalFormatting>
  <conditionalFormatting sqref="F16">
    <cfRule type="expression" dxfId="58" priority="59">
      <formula>G16&gt;F16</formula>
    </cfRule>
  </conditionalFormatting>
  <conditionalFormatting sqref="F17">
    <cfRule type="expression" dxfId="57" priority="58">
      <formula>G17&gt;F17</formula>
    </cfRule>
  </conditionalFormatting>
  <conditionalFormatting sqref="F18">
    <cfRule type="expression" dxfId="56" priority="57">
      <formula>G18&gt;F18</formula>
    </cfRule>
  </conditionalFormatting>
  <conditionalFormatting sqref="F19">
    <cfRule type="expression" dxfId="55" priority="56">
      <formula>G19&gt;F19</formula>
    </cfRule>
  </conditionalFormatting>
  <conditionalFormatting sqref="F20">
    <cfRule type="expression" dxfId="54" priority="55">
      <formula>G20&gt;F20</formula>
    </cfRule>
  </conditionalFormatting>
  <conditionalFormatting sqref="F21">
    <cfRule type="expression" dxfId="53" priority="54">
      <formula>G21&gt;F21</formula>
    </cfRule>
  </conditionalFormatting>
  <conditionalFormatting sqref="F22">
    <cfRule type="expression" dxfId="52" priority="53">
      <formula>G22&gt;F22</formula>
    </cfRule>
  </conditionalFormatting>
  <conditionalFormatting sqref="F23">
    <cfRule type="expression" dxfId="51" priority="52">
      <formula>G23&gt;F23</formula>
    </cfRule>
  </conditionalFormatting>
  <conditionalFormatting sqref="F24">
    <cfRule type="expression" dxfId="50" priority="51">
      <formula>G24&gt;F24</formula>
    </cfRule>
  </conditionalFormatting>
  <conditionalFormatting sqref="F25">
    <cfRule type="expression" dxfId="49" priority="50">
      <formula>G25&gt;F25</formula>
    </cfRule>
  </conditionalFormatting>
  <conditionalFormatting sqref="F26">
    <cfRule type="expression" dxfId="48" priority="49">
      <formula>G26&gt;F26</formula>
    </cfRule>
  </conditionalFormatting>
  <conditionalFormatting sqref="F27">
    <cfRule type="expression" dxfId="47" priority="48">
      <formula>G27&gt;F27</formula>
    </cfRule>
  </conditionalFormatting>
  <conditionalFormatting sqref="F28">
    <cfRule type="expression" dxfId="46" priority="47">
      <formula>G28&gt;F28</formula>
    </cfRule>
  </conditionalFormatting>
  <conditionalFormatting sqref="F29">
    <cfRule type="expression" dxfId="45" priority="46">
      <formula>G29&gt;F29</formula>
    </cfRule>
  </conditionalFormatting>
  <conditionalFormatting sqref="F30">
    <cfRule type="expression" dxfId="44" priority="45">
      <formula>G30&gt;F30</formula>
    </cfRule>
  </conditionalFormatting>
  <conditionalFormatting sqref="F31">
    <cfRule type="expression" dxfId="43" priority="44">
      <formula>G31&gt;F31</formula>
    </cfRule>
  </conditionalFormatting>
  <conditionalFormatting sqref="F32">
    <cfRule type="expression" dxfId="42" priority="43">
      <formula>G32&gt;F32</formula>
    </cfRule>
  </conditionalFormatting>
  <conditionalFormatting sqref="F33">
    <cfRule type="expression" dxfId="41" priority="42">
      <formula>G33&gt;F33</formula>
    </cfRule>
  </conditionalFormatting>
  <conditionalFormatting sqref="F34">
    <cfRule type="expression" dxfId="40" priority="41">
      <formula>G34&gt;F34</formula>
    </cfRule>
  </conditionalFormatting>
  <conditionalFormatting sqref="F35">
    <cfRule type="expression" dxfId="39" priority="40">
      <formula>G35&gt;F35</formula>
    </cfRule>
  </conditionalFormatting>
  <conditionalFormatting sqref="F36">
    <cfRule type="expression" dxfId="38" priority="39">
      <formula>G36&gt;F36</formula>
    </cfRule>
  </conditionalFormatting>
  <conditionalFormatting sqref="F37">
    <cfRule type="expression" dxfId="37" priority="38">
      <formula>G37&gt;F37</formula>
    </cfRule>
  </conditionalFormatting>
  <conditionalFormatting sqref="F38">
    <cfRule type="expression" dxfId="36" priority="37">
      <formula>G38&gt;F38</formula>
    </cfRule>
  </conditionalFormatting>
  <conditionalFormatting sqref="F39">
    <cfRule type="expression" dxfId="35" priority="36">
      <formula>G39&gt;F39</formula>
    </cfRule>
  </conditionalFormatting>
  <conditionalFormatting sqref="F40">
    <cfRule type="expression" dxfId="34" priority="35">
      <formula>G40&gt;F40</formula>
    </cfRule>
  </conditionalFormatting>
  <conditionalFormatting sqref="F41">
    <cfRule type="expression" dxfId="33" priority="34">
      <formula>G41&gt;F41</formula>
    </cfRule>
  </conditionalFormatting>
  <conditionalFormatting sqref="F42">
    <cfRule type="expression" dxfId="32" priority="33">
      <formula>G42&gt;F42</formula>
    </cfRule>
  </conditionalFormatting>
  <conditionalFormatting sqref="F43">
    <cfRule type="expression" dxfId="31" priority="32">
      <formula>G43&gt;F43</formula>
    </cfRule>
  </conditionalFormatting>
  <conditionalFormatting sqref="F44">
    <cfRule type="expression" dxfId="30" priority="31">
      <formula>G44&gt;F44</formula>
    </cfRule>
  </conditionalFormatting>
  <conditionalFormatting sqref="F45">
    <cfRule type="expression" dxfId="29" priority="30">
      <formula>G45&gt;F45</formula>
    </cfRule>
  </conditionalFormatting>
  <conditionalFormatting sqref="F46">
    <cfRule type="expression" dxfId="28" priority="29">
      <formula>G46&gt;F46</formula>
    </cfRule>
  </conditionalFormatting>
  <conditionalFormatting sqref="F47">
    <cfRule type="expression" dxfId="27" priority="28">
      <formula>G47&gt;F47</formula>
    </cfRule>
  </conditionalFormatting>
  <conditionalFormatting sqref="F48">
    <cfRule type="expression" dxfId="26" priority="27">
      <formula>G48&gt;F48</formula>
    </cfRule>
  </conditionalFormatting>
  <conditionalFormatting sqref="F49">
    <cfRule type="expression" dxfId="25" priority="26">
      <formula>G49&gt;F49</formula>
    </cfRule>
  </conditionalFormatting>
  <conditionalFormatting sqref="F50">
    <cfRule type="expression" dxfId="24" priority="25">
      <formula>G50&gt;F50</formula>
    </cfRule>
  </conditionalFormatting>
  <conditionalFormatting sqref="F51">
    <cfRule type="expression" dxfId="23" priority="24">
      <formula>G51&gt;F51</formula>
    </cfRule>
  </conditionalFormatting>
  <conditionalFormatting sqref="F52:F53">
    <cfRule type="expression" dxfId="22" priority="23">
      <formula>G52&gt;F52</formula>
    </cfRule>
  </conditionalFormatting>
  <conditionalFormatting sqref="F54">
    <cfRule type="expression" dxfId="21" priority="22">
      <formula>G54&gt;F54</formula>
    </cfRule>
  </conditionalFormatting>
  <conditionalFormatting sqref="F56">
    <cfRule type="expression" dxfId="20" priority="21">
      <formula>G56&gt;F56</formula>
    </cfRule>
  </conditionalFormatting>
  <conditionalFormatting sqref="F105">
    <cfRule type="expression" dxfId="19" priority="20">
      <formula>G105&gt;F105</formula>
    </cfRule>
  </conditionalFormatting>
  <conditionalFormatting sqref="F110">
    <cfRule type="expression" dxfId="18" priority="19">
      <formula>G110&gt;F110</formula>
    </cfRule>
  </conditionalFormatting>
  <conditionalFormatting sqref="F113">
    <cfRule type="expression" dxfId="17" priority="18">
      <formula>G113&gt;F113</formula>
    </cfRule>
  </conditionalFormatting>
  <conditionalFormatting sqref="F117">
    <cfRule type="expression" dxfId="16" priority="17">
      <formula>G117&gt;F117</formula>
    </cfRule>
  </conditionalFormatting>
  <conditionalFormatting sqref="F120">
    <cfRule type="expression" dxfId="15" priority="16">
      <formula>G120&gt;F120</formula>
    </cfRule>
  </conditionalFormatting>
  <conditionalFormatting sqref="F123">
    <cfRule type="expression" dxfId="14" priority="15">
      <formula>G123&gt;F123</formula>
    </cfRule>
  </conditionalFormatting>
  <conditionalFormatting sqref="F129">
    <cfRule type="expression" dxfId="13" priority="14">
      <formula>G129&gt;F129</formula>
    </cfRule>
  </conditionalFormatting>
  <conditionalFormatting sqref="F130">
    <cfRule type="expression" dxfId="12" priority="13">
      <formula>G130&gt;F130</formula>
    </cfRule>
  </conditionalFormatting>
  <conditionalFormatting sqref="F131">
    <cfRule type="expression" dxfId="11" priority="12">
      <formula>G131&gt;F131</formula>
    </cfRule>
  </conditionalFormatting>
  <conditionalFormatting sqref="F62">
    <cfRule type="expression" dxfId="10" priority="11">
      <formula>G62&gt;F62</formula>
    </cfRule>
  </conditionalFormatting>
  <conditionalFormatting sqref="F66">
    <cfRule type="expression" dxfId="9" priority="10">
      <formula>G66&gt;F66</formula>
    </cfRule>
  </conditionalFormatting>
  <conditionalFormatting sqref="F72">
    <cfRule type="expression" dxfId="8" priority="9">
      <formula>G72&gt;F72</formula>
    </cfRule>
  </conditionalFormatting>
  <conditionalFormatting sqref="F75">
    <cfRule type="expression" dxfId="7" priority="8">
      <formula>G75&gt;F75</formula>
    </cfRule>
  </conditionalFormatting>
  <conditionalFormatting sqref="F78">
    <cfRule type="expression" dxfId="6" priority="7">
      <formula>G78&gt;F78</formula>
    </cfRule>
  </conditionalFormatting>
  <conditionalFormatting sqref="F81">
    <cfRule type="expression" dxfId="5" priority="6">
      <formula>G81&gt;F81</formula>
    </cfRule>
  </conditionalFormatting>
  <conditionalFormatting sqref="F84">
    <cfRule type="expression" dxfId="4" priority="5">
      <formula>G84&gt;F84</formula>
    </cfRule>
  </conditionalFormatting>
  <conditionalFormatting sqref="F87">
    <cfRule type="expression" dxfId="3" priority="4">
      <formula>G87&gt;F87</formula>
    </cfRule>
  </conditionalFormatting>
  <conditionalFormatting sqref="F92">
    <cfRule type="expression" dxfId="2" priority="3">
      <formula>G92&gt;F92</formula>
    </cfRule>
  </conditionalFormatting>
  <conditionalFormatting sqref="F97">
    <cfRule type="expression" dxfId="1" priority="2">
      <formula>G97&gt;F97</formula>
    </cfRule>
  </conditionalFormatting>
  <conditionalFormatting sqref="F10">
    <cfRule type="expression" dxfId="0" priority="1">
      <formula>G10&gt;F10</formula>
    </cfRule>
  </conditionalFormatting>
  <dataValidations count="5">
    <dataValidation type="list" allowBlank="1" showInputMessage="1" showErrorMessage="1" sqref="L120 L105 L117 L113 L110 L97 L123 L92 L87 L84 L81 L78 L75 L72 L66 L62 L7:L56 L129:L131" xr:uid="{00000000-0002-0000-0000-000000000000}">
      <formula1>$AM$1:$AM$4</formula1>
    </dataValidation>
    <dataValidation type="list" allowBlank="1" showInputMessage="1" showErrorMessage="1" sqref="W118:X119 U120:V120 W121:X122 AF93:AH96 AD93:AD96 AB93:AB96 Z93:Z96 W93:X96 AF118:AH119 Z121:Z122 AD121:AD122 AB121:AB122 AF121:AH122 U105:V105 AB111:AB112 Z106:Z109 Z114:Z116 W114:X116 AF114:AH116 U123:V123 W124:X128 W106:X109 AF106:AH109 AB106:AB109 AD98:AD99 W88:X91 Z88:Z91 AB88:AB91 AD88:AD91 AD85:AD86 AD82:AD83 AD76:AD77 AD73:AD74 AF67:AH71 W67:X71 Z67:Z71 AB67:AB71 AD67:AD68 W63:X65 AF63:AH65 AB63:AB65 AD63:AD65 AB114:AB116 AD114:AD116 AD118:AD119 U110:V110 U97:V97 U92:V92 U87:V87 U84:V84 U81:V81 U78:V78 U75:V75 U72:V72 U66:V66 U62:V62 AB118:AB119 U117:V117 U113:V113 Z63:Z65 AD71 AF73:AH74 Z73:Z74 AB73:AB74 W73:X74 AF76:AH77 Z76:Z77 AB76:AB77 W76:X77 Z82:Z83 AB82:AB83 W82:X83 AF82:AH83 AF85:AH86 Z85:Z86 AB85:AB86 W85:X86 AF88:AH91 AF98:AH99 Z98:Z99 AB98:AB99 W98:X99 AD106:AD109 W111:X112 AD111:AD112 AF111:AH112 Z111:Z112 Z118:Z119 Z7:Z56 AD7:AD56 AF7:AH56 U7:X56 AB7:AB56 AF79:AH80 W79:X80 AB79:AB80 Z79:Z80 AD79:AD80 AF124:AH131 AB124:AB131 Z124:Z131 AD124:AD131 U129:X131" xr:uid="{00000000-0002-0000-0000-000001000000}">
      <formula1>$AL$3</formula1>
    </dataValidation>
    <dataValidation type="list" allowBlank="1" showInputMessage="1" showErrorMessage="1" sqref="K120 K62 K66 K72 K75 K78 K81 K84 K87 K92 K123 K97 K110 K113 K117 K105 K7:K56 K129:K131" xr:uid="{00000000-0002-0000-0000-000002000000}">
      <formula1>$AL$1:$AL$2</formula1>
    </dataValidation>
    <dataValidation type="textLength" allowBlank="1" showInputMessage="1" showErrorMessage="1" sqref="AI111:AI112 AI63:AI65 AI67:AI71 AI73:AI74 AI76:AI77 AI82:AI83 AI85:AI86 AI88:AI91 AI98:AI99 AI121:AI122 AI106:AI109 AI118:AI119 AI93:AI96 AI114:AI116 AI7:AI56 AI79:AI80 AI124:AI131" xr:uid="{00000000-0002-0000-0000-000003000000}">
      <formula1>0</formula1>
      <formula2>1000</formula2>
    </dataValidation>
    <dataValidation type="whole" allowBlank="1" showInputMessage="1" showErrorMessage="1" sqref="E62:F62 E66:F66 E72:F72 E75:F75 E78:F78 E81:F81 E84:F84 E87:F87 E92:F92 E110:F110 E113:F113 E117:F117 E123:F123 M63:M65 M67:M71 M73:M74 M76:M77 M82:M83 M85:M86 M88:M91 S62:T62 S66:T66 S72:T72 S75:T75 S78:T78 S81:T81 S84:T84 S87:T87 S92:T92 E105:F105 Q97 S110:T110 S113:T113 S117:T117 S123:T123 S120:T120 Q62 Q66 Q72 Q75 Q78 Q81 Q84 Q87 Q92 S105:T105 M93:M96 E120:F120 S97:T97 M98:M99 E97:F97 E7:F14 E15 F15:F54 E17:E54 M7:T56 E55:F56 M79:M80 M129:P131 R129:T131 E129:F131" xr:uid="{00000000-0002-0000-0000-000004000000}">
      <formula1>0</formula1>
      <formula2>100000000000000000000</formula2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landscape" horizontalDpi="300" verticalDpi="300" r:id="rId1"/>
  <headerFooter>
    <oddHeader>&amp;R&amp;D &amp;T版</oddHeader>
    <oddFooter>&amp;C&amp;P/&amp;N</oddFooter>
  </headerFooter>
  <colBreaks count="1" manualBreakCount="1">
    <brk id="18" min="3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石灰石鉱業協会</vt:lpstr>
      <vt:lpstr>石灰石鉱業協会!Print_Area</vt:lpstr>
      <vt:lpstr>石灰石鉱業協会!Print_Titles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2020-05-22T05:15:28Z</dcterms:created>
  <dcterms:modified xsi:type="dcterms:W3CDTF">2023-05-11T09:22:15Z</dcterms:modified>
</cp:coreProperties>
</file>